
<file path=[Content_Types].xml><?xml version="1.0" encoding="utf-8"?>
<Types xmlns="http://schemas.openxmlformats.org/package/2006/content-types"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slicers/slicer2.xml" ContentType="application/vnd.ms-excel.slicer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7"/>
  <workbookPr hidePivotFieldList="1"/>
  <mc:AlternateContent xmlns:mc="http://schemas.openxmlformats.org/markup-compatibility/2006">
    <mc:Choice Requires="x15">
      <x15ac:absPath xmlns:x15ac="http://schemas.microsoft.com/office/spreadsheetml/2010/11/ac" url="/Users/jorgetakahashi/BOOTCAMP CAIXA/Planilhas Inteligentes/"/>
    </mc:Choice>
  </mc:AlternateContent>
  <xr:revisionPtr revIDLastSave="0" documentId="13_ncr:1_{5503B629-B146-CC4C-8F16-EBDB60FB471A}" xr6:coauthVersionLast="47" xr6:coauthVersionMax="47" xr10:uidLastSave="{00000000-0000-0000-0000-000000000000}"/>
  <bookViews>
    <workbookView xWindow="0" yWindow="500" windowWidth="28800" windowHeight="16300" activeTab="3" xr2:uid="{00000000-000D-0000-FFFF-FFFF00000000}"/>
  </bookViews>
  <sheets>
    <sheet name="Dados" sheetId="1" state="hidden" r:id="rId1"/>
    <sheet name="Controller" sheetId="2" state="hidden" r:id="rId2"/>
    <sheet name="Caixinha" sheetId="8" state="hidden" r:id="rId3"/>
    <sheet name="Dashboard" sheetId="4" r:id="rId4"/>
  </sheets>
  <definedNames>
    <definedName name="SegmentaçãodeDados_Mês">#N/A</definedName>
  </definedNames>
  <calcPr calcId="191028"/>
  <pivotCaches>
    <pivotCache cacheId="44" r:id="rId5"/>
  </pivotCaches>
  <extLst>
    <ext xmlns:x14="http://schemas.microsoft.com/office/spreadsheetml/2009/9/main" uri="{BBE1A952-AA13-448e-AADC-164F8A28A991}">
      <x14:slicerCaches>
        <x14:slicerCache r:id="rId6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6" i="2" l="1"/>
  <c r="B12" i="8"/>
  <c r="B2" i="1"/>
  <c r="B3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</calcChain>
</file>

<file path=xl/sharedStrings.xml><?xml version="1.0" encoding="utf-8"?>
<sst xmlns="http://schemas.openxmlformats.org/spreadsheetml/2006/main" count="262" uniqueCount="81">
  <si>
    <t>Renda Fixa</t>
  </si>
  <si>
    <t>Salário mensal</t>
  </si>
  <si>
    <t>Transferência</t>
  </si>
  <si>
    <t>Recebido</t>
  </si>
  <si>
    <t>Alimentação</t>
  </si>
  <si>
    <t>Compras no supermercado</t>
  </si>
  <si>
    <t>Débito Automático</t>
  </si>
  <si>
    <t>Pendente</t>
  </si>
  <si>
    <t>Transporte</t>
  </si>
  <si>
    <t>Gasolina</t>
  </si>
  <si>
    <t>Cartão de Crédito</t>
  </si>
  <si>
    <t>Pago</t>
  </si>
  <si>
    <t>Lazer</t>
  </si>
  <si>
    <t>Cinema</t>
  </si>
  <si>
    <t>Saúde</t>
  </si>
  <si>
    <t>Consulta odontológica</t>
  </si>
  <si>
    <t>Educação</t>
  </si>
  <si>
    <t>Material escolar</t>
  </si>
  <si>
    <t>Vestuário</t>
  </si>
  <si>
    <t>Compra de roupas de inverno</t>
  </si>
  <si>
    <t>Investimentos</t>
  </si>
  <si>
    <t>Dividendos de ações</t>
  </si>
  <si>
    <t>Serviços</t>
  </si>
  <si>
    <t>Limpeza do apartamento</t>
  </si>
  <si>
    <t>Eletrônicos</t>
  </si>
  <si>
    <t>Compra de novo celular</t>
  </si>
  <si>
    <t>Utilidades Domésticas</t>
  </si>
  <si>
    <t>Reparos domésticos</t>
  </si>
  <si>
    <t>Presentes</t>
  </si>
  <si>
    <t>Presente de aniversário</t>
  </si>
  <si>
    <t>Beleza</t>
  </si>
  <si>
    <t>Corte de cabelo e barba</t>
  </si>
  <si>
    <t>Pet Care</t>
  </si>
  <si>
    <t>Ração e petiscos para o cachorro</t>
  </si>
  <si>
    <t>Viagem</t>
  </si>
  <si>
    <t>Reserva de pousada</t>
  </si>
  <si>
    <t>Gastronomia</t>
  </si>
  <si>
    <t>Jantar em restaurante francês</t>
  </si>
  <si>
    <t>Cinema e jantar</t>
  </si>
  <si>
    <t>Plano de saúde</t>
  </si>
  <si>
    <t>Compra de roupas</t>
  </si>
  <si>
    <t>Freelance</t>
  </si>
  <si>
    <t>Pagamento por projeto freelancer</t>
  </si>
  <si>
    <t>Manutenção do veículo</t>
  </si>
  <si>
    <t>Compra de novo smartphone</t>
  </si>
  <si>
    <t>Utilidades Dom.</t>
  </si>
  <si>
    <t>Conta de energia elétrica</t>
  </si>
  <si>
    <t>Aniversário da mãe</t>
  </si>
  <si>
    <t>Recarga de cartão de transporte</t>
  </si>
  <si>
    <t>Ingressos para teatro</t>
  </si>
  <si>
    <t>Remédios de farmácia</t>
  </si>
  <si>
    <t>Cursos online</t>
  </si>
  <si>
    <t>Roupas de primavera</t>
  </si>
  <si>
    <t>Manutenção da casa</t>
  </si>
  <si>
    <t>Venda de ativos</t>
  </si>
  <si>
    <t>Venda de equipamentos eletrônicos</t>
  </si>
  <si>
    <t>Manutenção do computador</t>
  </si>
  <si>
    <t>Troca de móveis da cozinha</t>
  </si>
  <si>
    <t>Presentes para casamento</t>
  </si>
  <si>
    <t>Veterinário para o pet</t>
  </si>
  <si>
    <t>Salão de beleza</t>
  </si>
  <si>
    <t>Jantar em restaurante italiano</t>
  </si>
  <si>
    <t>Reserva de hotel para fim de semana</t>
  </si>
  <si>
    <t>Data</t>
  </si>
  <si>
    <t>Tipo</t>
  </si>
  <si>
    <t>Categoria</t>
  </si>
  <si>
    <t>Descrição</t>
  </si>
  <si>
    <t>Valor</t>
  </si>
  <si>
    <t>Status</t>
  </si>
  <si>
    <t>Operação Bancária</t>
  </si>
  <si>
    <t>Entrada</t>
  </si>
  <si>
    <t>Saída</t>
  </si>
  <si>
    <t>Rótulos de Linha</t>
  </si>
  <si>
    <t>Total Geral</t>
  </si>
  <si>
    <t>Soma de Valor</t>
  </si>
  <si>
    <t>Quanto tive de saída por categoria, sumarizado em reais</t>
  </si>
  <si>
    <t>Mês</t>
  </si>
  <si>
    <t>Data Laçamento</t>
  </si>
  <si>
    <t>Depósito</t>
  </si>
  <si>
    <t>Percentual que falta para atingir o total</t>
  </si>
  <si>
    <t>Percentual de econmia feita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</si>
</sst>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44" formatCode="_-&quot;R$&quot;\ * #,##0.00_-;\-&quot;R$&quot;\ * #,##0.00_-;_-&quot;R$&quot;\ * &quot;-&quot;??_-;_-@_-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Futura Medium"/>
    </font>
    <font>
      <sz val="11"/>
      <color theme="1"/>
      <name val="Futura Medium"/>
    </font>
    <font>
      <b/>
      <sz val="12"/>
      <color theme="0"/>
      <name val="Futura Medium"/>
    </font>
  </fonts>
  <fills count="3">
    <fill>
      <patternFill patternType="none"/>
    </fill>
    <fill>
      <patternFill patternType="gray125"/>
    </fill>
    <fill>
      <patternFill patternType="solid">
        <fgColor theme="4"/>
        <bgColor theme="4"/>
      </patternFill>
    </fill>
  </fills>
  <borders count="3">
    <border>
      <left/>
      <right/>
      <top/>
      <bottom/>
      <diagonal/>
    </border>
    <border>
      <left/>
      <right/>
      <top style="thin">
        <color theme="4"/>
      </top>
      <bottom/>
      <diagonal/>
    </border>
    <border>
      <left style="thin">
        <color theme="4"/>
      </left>
      <right/>
      <top/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19">
    <xf numFmtId="0" fontId="0" fillId="0" borderId="0" xfId="0"/>
    <xf numFmtId="0" fontId="0" fillId="0" borderId="0" xfId="0" applyAlignment="1">
      <alignment horizontal="left"/>
    </xf>
    <xf numFmtId="0" fontId="2" fillId="0" borderId="0" xfId="0" applyFont="1" applyAlignment="1">
      <alignment horizontal="center"/>
    </xf>
    <xf numFmtId="0" fontId="2" fillId="0" borderId="0" xfId="0" applyFont="1" applyAlignment="1">
      <alignment horizontal="left"/>
    </xf>
    <xf numFmtId="0" fontId="3" fillId="0" borderId="0" xfId="0" applyFont="1"/>
    <xf numFmtId="14" fontId="2" fillId="0" borderId="0" xfId="0" applyNumberFormat="1" applyFont="1" applyAlignment="1">
      <alignment horizontal="center" wrapText="1"/>
    </xf>
    <xf numFmtId="0" fontId="2" fillId="0" borderId="0" xfId="0" applyFont="1" applyAlignment="1">
      <alignment horizontal="left" wrapText="1"/>
    </xf>
    <xf numFmtId="44" fontId="2" fillId="0" borderId="0" xfId="1" applyFont="1" applyAlignment="1">
      <alignment horizontal="center" wrapText="1"/>
    </xf>
    <xf numFmtId="44" fontId="2" fillId="0" borderId="0" xfId="1" applyFont="1" applyAlignment="1">
      <alignment horizontal="left" wrapText="1"/>
    </xf>
    <xf numFmtId="0" fontId="3" fillId="0" borderId="0" xfId="0" applyFont="1" applyAlignment="1">
      <alignment horizontal="center"/>
    </xf>
    <xf numFmtId="0" fontId="3" fillId="0" borderId="0" xfId="0" applyFont="1" applyAlignment="1">
      <alignment horizontal="left"/>
    </xf>
    <xf numFmtId="0" fontId="0" fillId="0" borderId="0" xfId="0" pivotButton="1"/>
    <xf numFmtId="44" fontId="0" fillId="0" borderId="0" xfId="0" applyNumberFormat="1"/>
    <xf numFmtId="1" fontId="2" fillId="0" borderId="0" xfId="0" applyNumberFormat="1" applyFont="1" applyAlignment="1">
      <alignment horizontal="center" wrapText="1"/>
    </xf>
    <xf numFmtId="14" fontId="3" fillId="0" borderId="0" xfId="0" applyNumberFormat="1" applyFont="1" applyAlignment="1">
      <alignment horizontal="center"/>
    </xf>
    <xf numFmtId="44" fontId="2" fillId="0" borderId="1" xfId="1" applyFont="1" applyBorder="1" applyAlignment="1">
      <alignment horizontal="center" wrapText="1"/>
    </xf>
    <xf numFmtId="0" fontId="4" fillId="2" borderId="2" xfId="0" applyFont="1" applyFill="1" applyBorder="1" applyAlignment="1">
      <alignment horizontal="center"/>
    </xf>
    <xf numFmtId="0" fontId="4" fillId="2" borderId="0" xfId="0" applyFont="1" applyFill="1" applyAlignment="1">
      <alignment horizontal="center"/>
    </xf>
    <xf numFmtId="44" fontId="0" fillId="0" borderId="0" xfId="1" applyFont="1"/>
  </cellXfs>
  <cellStyles count="2">
    <cellStyle name="Moeda" xfId="1" builtinId="4"/>
    <cellStyle name="Normal" xfId="0" builtinId="0"/>
  </cellStyles>
  <dxfs count="22"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utura Medium"/>
        <scheme val="none"/>
      </font>
      <numFmt numFmtId="34" formatCode="_-&quot;R$&quot;\ * #,##0.00_-;\-&quot;R$&quot;\ * #,##0.00_-;_-&quot;R$&quot;\ * &quot;-&quot;??_-;_-@_-"/>
      <alignment horizontal="center" vertical="bottom" textRotation="0" wrapText="1" indent="0" justifyLastLine="0" shrinkToFit="0" readingOrder="0"/>
      <border diagonalUp="0" diagonalDown="0" outline="0">
        <left/>
        <right/>
        <top style="thin">
          <color theme="4"/>
        </top>
        <bottom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utura Medium"/>
        <scheme val="none"/>
      </font>
      <numFmt numFmtId="34" formatCode="_-&quot;R$&quot;\ * #,##0.00_-;\-&quot;R$&quot;\ * #,##0.00_-;_-&quot;R$&quot;\ * &quot;-&quot;??_-;_-@_-"/>
      <alignment horizontal="center" vertical="bottom" textRotation="0" wrapText="1" indent="0" justifyLastLine="0" shrinkToFit="0" readingOrder="0"/>
      <border diagonalUp="0" diagonalDown="0">
        <left/>
        <right/>
        <top style="thin">
          <color theme="4"/>
        </top>
        <bottom/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Futura Medium"/>
        <scheme val="none"/>
      </font>
      <numFmt numFmtId="19" formatCode="dd/mm/yyyy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Futura Medium"/>
        <scheme val="none"/>
      </font>
      <numFmt numFmtId="19" formatCode="dd/mm/yyyy"/>
      <alignment horizontal="center" vertical="bottom" textRotation="0" wrapText="0" indent="0" justifyLastLine="0" shrinkToFit="0" readingOrder="0"/>
    </dxf>
    <dxf>
      <border outline="0">
        <top style="thin">
          <color theme="4"/>
        </top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Futura Medium"/>
        <scheme val="none"/>
      </font>
      <fill>
        <patternFill patternType="solid">
          <fgColor theme="4"/>
          <bgColor theme="4"/>
        </patternFill>
      </fill>
      <alignment horizontal="center" vertical="bottom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Futura Medium"/>
        <scheme val="none"/>
      </font>
      <alignment horizontal="left" vertical="bottom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Futura Medium"/>
        <scheme val="none"/>
      </font>
      <alignment horizontal="left" vertical="bottom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utura Medium"/>
        <scheme val="none"/>
      </font>
      <alignment horizontal="center" vertical="bottom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Futura Medium"/>
        <scheme val="none"/>
      </font>
      <alignment horizontal="left" vertical="bottom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Futura Medium"/>
        <scheme val="none"/>
      </font>
      <alignment horizontal="left" vertical="bottom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Futura Medium"/>
        <scheme val="none"/>
      </font>
      <alignment horizontal="left" vertical="bottom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Futura Medium"/>
        <scheme val="none"/>
      </font>
      <numFmt numFmtId="1" formatCode="0"/>
      <alignment horizontal="center" vertical="bottom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Futura Medium"/>
        <scheme val="none"/>
      </font>
      <numFmt numFmtId="19" formatCode="dd/mm/yyyy"/>
      <alignment horizontal="center" vertical="bottom" textRotation="0" wrapText="1" indent="0" justifyLastLine="0" shrinkToFit="0" readingOrder="0"/>
    </dxf>
    <dxf>
      <font>
        <strike val="0"/>
        <outline val="0"/>
        <shadow val="0"/>
        <u val="none"/>
        <vertAlign val="baseline"/>
        <sz val="12"/>
        <color theme="1"/>
        <name val="Futura Medium"/>
        <scheme val="none"/>
      </font>
    </dxf>
    <dxf>
      <font>
        <strike val="0"/>
        <outline val="0"/>
        <shadow val="0"/>
        <u val="none"/>
        <vertAlign val="baseline"/>
        <sz val="12"/>
        <color theme="1"/>
        <name val="Futura Medium"/>
        <scheme val="none"/>
      </font>
      <alignment horizontal="center" vertical="bottom" textRotation="0" wrapText="0" indent="0" justifyLastLine="0" shrinkToFit="0" readingOrder="0"/>
    </dxf>
    <dxf>
      <fill>
        <patternFill>
          <bgColor theme="2"/>
        </patternFill>
      </fill>
      <border diagonalUp="0" diagonalDown="0">
        <left/>
        <right/>
        <top/>
        <bottom/>
        <vertical/>
        <horizontal/>
      </border>
    </dxf>
    <dxf>
      <fill>
        <patternFill>
          <bgColor theme="2"/>
        </patternFill>
      </fill>
      <border diagonalUp="0" diagonalDown="0">
        <left/>
        <right/>
        <top/>
        <bottom/>
        <vertical/>
        <horizontal/>
      </border>
    </dxf>
    <dxf>
      <fill>
        <patternFill patternType="none">
          <bgColor auto="1"/>
        </patternFill>
      </fill>
      <border diagonalUp="0" diagonalDown="0">
        <left/>
        <right/>
        <top/>
        <bottom/>
        <vertical/>
        <horizontal/>
      </border>
    </dxf>
    <dxf>
      <fill>
        <patternFill>
          <bgColor theme="2"/>
        </patternFill>
      </fill>
      <border diagonalUp="0" diagonalDown="0">
        <left/>
        <right/>
        <top/>
        <bottom/>
        <vertical/>
        <horizontal/>
      </border>
    </dxf>
    <dxf>
      <font>
        <strike val="0"/>
        <u val="none"/>
        <color rgb="FF2F5597"/>
      </font>
      <fill>
        <patternFill>
          <bgColor theme="0"/>
        </patternFill>
      </fill>
      <border diagonalUp="0" diagonalDown="0">
        <left/>
        <right/>
        <top/>
        <bottom/>
        <vertical/>
        <horizontal/>
      </border>
    </dxf>
    <dxf>
      <font>
        <b/>
        <color theme="1"/>
      </font>
      <border>
        <bottom style="thin">
          <color theme="5"/>
        </bottom>
        <vertical/>
        <horizontal/>
      </border>
    </dxf>
  </dxfs>
  <tableStyles count="1" defaultTableStyle="TableStyleMedium2" defaultPivotStyle="PivotStyleLight16">
    <tableStyle name="Mes_estilizado" pivot="0" table="0" count="14" xr9:uid="{53C2DDD7-BA85-D945-806D-C3818B9F9A18}">
      <tableStyleElement type="headerRow" dxfId="21"/>
      <tableStyleElement type="lastColumn" dxfId="20"/>
      <tableStyleElement type="firstRowStripe" dxfId="19"/>
      <tableStyleElement type="secondRowStripe" dxfId="18"/>
      <tableStyleElement type="firstColumnStripe" dxfId="17"/>
      <tableStyleElement type="secondColumnStripe" dxfId="16"/>
    </tableStyle>
  </tableStyles>
  <colors>
    <mruColors>
      <color rgb="FF1D7694"/>
      <color rgb="FFB3A99B"/>
      <color rgb="FF1B7693"/>
      <color rgb="FF1E4E79"/>
      <color rgb="FF2F5597"/>
    </mruColors>
  </colors>
  <extLst>
    <ext xmlns:x14="http://schemas.microsoft.com/office/spreadsheetml/2009/9/main" uri="{46F421CA-312F-682f-3DD2-61675219B42D}">
      <x14:dxfs count="8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5" tint="0.79998168889431442"/>
              <bgColor theme="5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5" tint="0.59999389629810485"/>
              <bgColor theme="5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Mes_estilizado">
        <x14:slicerStyle name="Mes_estilizado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customXml" Target="../customXml/item1.xml"/><Relationship Id="rId5" Type="http://schemas.openxmlformats.org/officeDocument/2006/relationships/pivotCacheDefinition" Target="pivotCache/pivotCacheDefinition1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[Financeiro_Jorge.xlsx]Controller!Tabela Saída</c:name>
    <c:fmtId val="13"/>
  </c:pivotSource>
  <c:chart>
    <c:autoTitleDeleted val="1"/>
    <c:pivotFmts>
      <c:pivotFmt>
        <c:idx val="0"/>
        <c:spPr>
          <a:solidFill>
            <a:srgbClr val="1D7694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 w="25400">
          <a:noFill/>
        </a:ln>
        <a:effectLst/>
        <a:sp3d/>
      </c:spPr>
    </c:sideWall>
    <c:backWall>
      <c:thickness val="0"/>
      <c:spPr>
        <a:noFill/>
        <a:ln w="25400"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Controller!$C$4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D7694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Controller!$B$5:$B$20</c:f>
              <c:strCache>
                <c:ptCount val="15"/>
                <c:pt idx="0">
                  <c:v>Alimentação</c:v>
                </c:pt>
                <c:pt idx="1">
                  <c:v>Beleza</c:v>
                </c:pt>
                <c:pt idx="2">
                  <c:v>Educação</c:v>
                </c:pt>
                <c:pt idx="3">
                  <c:v>Eletrônicos</c:v>
                </c:pt>
                <c:pt idx="4">
                  <c:v>Gastronomia</c:v>
                </c:pt>
                <c:pt idx="5">
                  <c:v>Lazer</c:v>
                </c:pt>
                <c:pt idx="6">
                  <c:v>Pet Care</c:v>
                </c:pt>
                <c:pt idx="7">
                  <c:v>Presentes</c:v>
                </c:pt>
                <c:pt idx="8">
                  <c:v>Saúde</c:v>
                </c:pt>
                <c:pt idx="9">
                  <c:v>Serviços</c:v>
                </c:pt>
                <c:pt idx="10">
                  <c:v>Transporte</c:v>
                </c:pt>
                <c:pt idx="11">
                  <c:v>Utilidades Dom.</c:v>
                </c:pt>
                <c:pt idx="12">
                  <c:v>Utilidades Domésticas</c:v>
                </c:pt>
                <c:pt idx="13">
                  <c:v>Vestuário</c:v>
                </c:pt>
                <c:pt idx="14">
                  <c:v>Viagem</c:v>
                </c:pt>
              </c:strCache>
            </c:strRef>
          </c:cat>
          <c:val>
            <c:numRef>
              <c:f>Controller!$C$5:$C$20</c:f>
              <c:numCache>
                <c:formatCode>_("R$"* #,##0.00_);_("R$"* \(#,##0.00\);_("R$"* "-"??_);_(@_)</c:formatCode>
                <c:ptCount val="15"/>
                <c:pt idx="0">
                  <c:v>1600</c:v>
                </c:pt>
                <c:pt idx="1">
                  <c:v>330</c:v>
                </c:pt>
                <c:pt idx="2">
                  <c:v>1100</c:v>
                </c:pt>
                <c:pt idx="3">
                  <c:v>3000</c:v>
                </c:pt>
                <c:pt idx="4">
                  <c:v>570</c:v>
                </c:pt>
                <c:pt idx="5">
                  <c:v>500</c:v>
                </c:pt>
                <c:pt idx="6">
                  <c:v>350</c:v>
                </c:pt>
                <c:pt idx="7">
                  <c:v>830</c:v>
                </c:pt>
                <c:pt idx="8">
                  <c:v>970</c:v>
                </c:pt>
                <c:pt idx="9">
                  <c:v>1400</c:v>
                </c:pt>
                <c:pt idx="10">
                  <c:v>800</c:v>
                </c:pt>
                <c:pt idx="11">
                  <c:v>250</c:v>
                </c:pt>
                <c:pt idx="12">
                  <c:v>1250</c:v>
                </c:pt>
                <c:pt idx="13">
                  <c:v>1500</c:v>
                </c:pt>
                <c:pt idx="14">
                  <c:v>1250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E82-684A-913F-B2F5451C021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840615552"/>
        <c:axId val="91419599"/>
        <c:axId val="0"/>
      </c:bar3DChart>
      <c:catAx>
        <c:axId val="1840615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91419599"/>
        <c:crosses val="autoZero"/>
        <c:auto val="1"/>
        <c:lblAlgn val="ctr"/>
        <c:lblOffset val="100"/>
        <c:noMultiLvlLbl val="0"/>
      </c:catAx>
      <c:valAx>
        <c:axId val="91419599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crossAx val="18406155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[Financeiro_Jorge.xlsx]Controller!Tabela Entrada</c:name>
    <c:fmtId val="13"/>
  </c:pivotSource>
  <c:chart>
    <c:autoTitleDeleted val="1"/>
    <c:pivotFmts>
      <c:pivotFmt>
        <c:idx val="0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Controller!$F$6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D7694"/>
            </a:solidFill>
            <a:ln>
              <a:solidFill>
                <a:srgbClr val="1D7694"/>
              </a:solidFill>
            </a:ln>
            <a:effectLst/>
            <a:sp3d>
              <a:contourClr>
                <a:srgbClr val="1D7694"/>
              </a:contourClr>
            </a:sp3d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783B-4A46-B15B-233C5328EDFA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783B-4A46-B15B-233C5328EDFA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783B-4A46-B15B-233C5328EDFA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783B-4A46-B15B-233C5328EDFA}"/>
              </c:ext>
            </c:extLst>
          </c:dPt>
          <c:dLbls>
            <c:dLbl>
              <c:idx val="0"/>
              <c:layout>
                <c:manualLayout>
                  <c:x val="8.7051142546245922E-3"/>
                  <c:y val="-3.703703703703703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783B-4A46-B15B-233C5328EDFA}"/>
                </c:ext>
              </c:extLst>
            </c:dLbl>
            <c:dLbl>
              <c:idx val="1"/>
              <c:layout>
                <c:manualLayout>
                  <c:x val="-3.9897979428833057E-17"/>
                  <c:y val="-3.240740740740740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783B-4A46-B15B-233C5328EDFA}"/>
                </c:ext>
              </c:extLst>
            </c:dLbl>
            <c:dLbl>
              <c:idx val="2"/>
              <c:layout>
                <c:manualLayout>
                  <c:x val="4.3525571273122163E-3"/>
                  <c:y val="-3.240740740740740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783B-4A46-B15B-233C5328EDFA}"/>
                </c:ext>
              </c:extLst>
            </c:dLbl>
            <c:dLbl>
              <c:idx val="3"/>
              <c:layout>
                <c:manualLayout>
                  <c:x val="6.5288356909682845E-3"/>
                  <c:y val="-4.166666666666675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783B-4A46-B15B-233C5328EDFA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1D7694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Controller!$E$7:$E$11</c:f>
              <c:strCache>
                <c:ptCount val="4"/>
                <c:pt idx="0">
                  <c:v>Freelance</c:v>
                </c:pt>
                <c:pt idx="1">
                  <c:v>Investimentos</c:v>
                </c:pt>
                <c:pt idx="2">
                  <c:v>Renda Fixa</c:v>
                </c:pt>
                <c:pt idx="3">
                  <c:v>Venda de ativos</c:v>
                </c:pt>
              </c:strCache>
            </c:strRef>
          </c:cat>
          <c:val>
            <c:numRef>
              <c:f>Controller!$F$7:$F$11</c:f>
              <c:numCache>
                <c:formatCode>_("R$"* #,##0.00_);_("R$"* \(#,##0.00\);_("R$"* "-"??_);_(@_)</c:formatCode>
                <c:ptCount val="4"/>
                <c:pt idx="0">
                  <c:v>1200</c:v>
                </c:pt>
                <c:pt idx="1">
                  <c:v>800</c:v>
                </c:pt>
                <c:pt idx="2">
                  <c:v>15000</c:v>
                </c:pt>
                <c:pt idx="3">
                  <c:v>1500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83B-4A46-B15B-233C5328EDFA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354898144"/>
        <c:axId val="2016374784"/>
        <c:axId val="0"/>
      </c:bar3DChart>
      <c:catAx>
        <c:axId val="1354898144"/>
        <c:scaling>
          <c:orientation val="minMax"/>
        </c:scaling>
        <c:delete val="0"/>
        <c:axPos val="b"/>
        <c:numFmt formatCode="&quot;R$&quot;\ #,##0.00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rgbClr val="1D7694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16374784"/>
        <c:crosses val="autoZero"/>
        <c:auto val="1"/>
        <c:lblAlgn val="ctr"/>
        <c:lblOffset val="150"/>
        <c:noMultiLvlLbl val="0"/>
      </c:catAx>
      <c:valAx>
        <c:axId val="2016374784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crossAx val="13548981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rgbClr val="1D7694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>
                <a:solidFill>
                  <a:srgbClr val="1D7694"/>
                </a:solidFill>
              </a:rPr>
              <a:t>% Meta atingida</a:t>
            </a:r>
          </a:p>
        </c:rich>
      </c:tx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spPr>
            <a:solidFill>
              <a:schemeClr val="accent6">
                <a:lumMod val="75000"/>
              </a:schemeClr>
            </a:solidFill>
          </c:spPr>
          <c:dPt>
            <c:idx val="0"/>
            <c:bubble3D val="0"/>
            <c:spPr>
              <a:solidFill>
                <a:schemeClr val="accent6">
                  <a:lumMod val="75000"/>
                </a:schemeClr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138A-1D43-B751-36F3D00AB3E9}"/>
              </c:ext>
            </c:extLst>
          </c:dPt>
          <c:dPt>
            <c:idx val="1"/>
            <c:bubble3D val="0"/>
            <c:explosion val="19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0439-7E43-8B3F-EC4D9AEBAB6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Controller!$K$6:$K$7</c:f>
              <c:strCache>
                <c:ptCount val="2"/>
                <c:pt idx="0">
                  <c:v>Percentual de econmia feita</c:v>
                </c:pt>
                <c:pt idx="1">
                  <c:v>Percentual que falta para atingir o total</c:v>
                </c:pt>
              </c:strCache>
            </c:strRef>
          </c:cat>
          <c:val>
            <c:numRef>
              <c:f>Controller!$L$6:$L$7</c:f>
              <c:numCache>
                <c:formatCode>_("R$"* #,##0.00_);_("R$"* \(#,##0.00\);_("R$"* "-"??_);_(@_)</c:formatCode>
                <c:ptCount val="2"/>
                <c:pt idx="0">
                  <c:v>4983</c:v>
                </c:pt>
                <c:pt idx="1">
                  <c:v>20000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39-7E43-8B3F-EC4D9AEBAB62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1D7694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1D7694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</c:legendEntry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[Financeiro_Jorge.xlsx]Controller!Tabela Saída</c:name>
    <c:fmtId val="17"/>
  </c:pivotSource>
  <c:chart>
    <c:autoTitleDeleted val="1"/>
    <c:pivotFmts>
      <c:pivotFmt>
        <c:idx val="0"/>
        <c:spPr>
          <a:solidFill>
            <a:srgbClr val="1D7694"/>
          </a:solidFill>
          <a:ln>
            <a:noFill/>
          </a:ln>
          <a:effectLst/>
          <a:sp3d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1D7694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1D7694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1.152073732718894E-3"/>
              <c:y val="-3.797468354430379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4.608294930875576E-3"/>
              <c:y val="-3.375527426160337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2.3041474654378093E-3"/>
              <c:y val="-2.53164556962026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1.1520737327188517E-3"/>
              <c:y val="-2.109704641350210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1.0368663594470088E-2"/>
              <c:y val="-2.53164556962026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3.4562211981566822E-3"/>
              <c:y val="-2.531645569620253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2.304147465437788E-3"/>
              <c:y val="-2.53164556962026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3.4562211981565977E-3"/>
              <c:y val="-2.531645569620253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4.608294930875576E-3"/>
              <c:y val="-2.5316455696202608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2.3041474654377034E-3"/>
              <c:y val="-2.95358649789029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5.7603686635943853E-3"/>
              <c:y val="-2.95358649789030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5.7603686635943011E-3"/>
              <c:y val="-2.531645569620253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2.304147465437788E-3"/>
              <c:y val="-2.95358649789029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2.3041474654376189E-3"/>
              <c:y val="-2.9535864978902954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1D7694"/>
          </a:solidFill>
          <a:ln>
            <a:noFill/>
          </a:ln>
          <a:effectLst/>
          <a:sp3d/>
        </c:spPr>
        <c:dLbl>
          <c:idx val="0"/>
          <c:layout>
            <c:manualLayout>
              <c:x val="5.3648068669526327E-3"/>
              <c:y val="-2.1097046413502189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 w="25400">
          <a:noFill/>
        </a:ln>
        <a:effectLst/>
        <a:sp3d/>
      </c:spPr>
    </c:sideWall>
    <c:backWall>
      <c:thickness val="0"/>
      <c:spPr>
        <a:noFill/>
        <a:ln w="25400"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Controller!$C$4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D7694"/>
            </a:solid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1-83F4-8347-8F14-FB62D2A6C13E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2-83F4-8347-8F14-FB62D2A6C13E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3-83F4-8347-8F14-FB62D2A6C13E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4-83F4-8347-8F14-FB62D2A6C13E}"/>
              </c:ext>
            </c:extLst>
          </c:dPt>
          <c:dPt>
            <c:idx val="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5-83F4-8347-8F14-FB62D2A6C13E}"/>
              </c:ext>
            </c:extLst>
          </c:dPt>
          <c:dPt>
            <c:idx val="5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6-83F4-8347-8F14-FB62D2A6C13E}"/>
              </c:ext>
            </c:extLst>
          </c:dPt>
          <c:dPt>
            <c:idx val="6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7-83F4-8347-8F14-FB62D2A6C13E}"/>
              </c:ext>
            </c:extLst>
          </c:dPt>
          <c:dPt>
            <c:idx val="7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8-83F4-8347-8F14-FB62D2A6C13E}"/>
              </c:ext>
            </c:extLst>
          </c:dPt>
          <c:dPt>
            <c:idx val="8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9-83F4-8347-8F14-FB62D2A6C13E}"/>
              </c:ext>
            </c:extLst>
          </c:dPt>
          <c:dPt>
            <c:idx val="9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A-83F4-8347-8F14-FB62D2A6C13E}"/>
              </c:ext>
            </c:extLst>
          </c:dPt>
          <c:dPt>
            <c:idx val="1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B-83F4-8347-8F14-FB62D2A6C13E}"/>
              </c:ext>
            </c:extLst>
          </c:dPt>
          <c:dPt>
            <c:idx val="1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C-83F4-8347-8F14-FB62D2A6C13E}"/>
              </c:ext>
            </c:extLst>
          </c:dPt>
          <c:dPt>
            <c:idx val="1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D-83F4-8347-8F14-FB62D2A6C13E}"/>
              </c:ext>
            </c:extLst>
          </c:dPt>
          <c:dPt>
            <c:idx val="1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E-83F4-8347-8F14-FB62D2A6C13E}"/>
              </c:ext>
            </c:extLst>
          </c:dPt>
          <c:dPt>
            <c:idx val="14"/>
            <c:invertIfNegative val="0"/>
            <c:bubble3D val="0"/>
            <c:extLst>
              <c:ext xmlns:c16="http://schemas.microsoft.com/office/drawing/2014/chart" uri="{C3380CC4-5D6E-409C-BE32-E72D297353CC}">
                <c16:uniqueId val="{00000000-99E3-9C46-8AA5-892D3ED5F74B}"/>
              </c:ext>
            </c:extLst>
          </c:dPt>
          <c:dLbls>
            <c:dLbl>
              <c:idx val="0"/>
              <c:layout>
                <c:manualLayout>
                  <c:x val="1.152073732718894E-3"/>
                  <c:y val="-3.797468354430379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83F4-8347-8F14-FB62D2A6C13E}"/>
                </c:ext>
              </c:extLst>
            </c:dLbl>
            <c:dLbl>
              <c:idx val="1"/>
              <c:layout>
                <c:manualLayout>
                  <c:x val="4.608294930875576E-3"/>
                  <c:y val="-3.375527426160337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83F4-8347-8F14-FB62D2A6C13E}"/>
                </c:ext>
              </c:extLst>
            </c:dLbl>
            <c:dLbl>
              <c:idx val="2"/>
              <c:layout>
                <c:manualLayout>
                  <c:x val="2.3041474654378093E-3"/>
                  <c:y val="-2.531645569620260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83F4-8347-8F14-FB62D2A6C13E}"/>
                </c:ext>
              </c:extLst>
            </c:dLbl>
            <c:dLbl>
              <c:idx val="3"/>
              <c:layout>
                <c:manualLayout>
                  <c:x val="1.1520737327188517E-3"/>
                  <c:y val="-2.109704641350210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83F4-8347-8F14-FB62D2A6C13E}"/>
                </c:ext>
              </c:extLst>
            </c:dLbl>
            <c:dLbl>
              <c:idx val="4"/>
              <c:layout>
                <c:manualLayout>
                  <c:x val="1.0368663594470088E-2"/>
                  <c:y val="-2.531645569620260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83F4-8347-8F14-FB62D2A6C13E}"/>
                </c:ext>
              </c:extLst>
            </c:dLbl>
            <c:dLbl>
              <c:idx val="5"/>
              <c:layout>
                <c:manualLayout>
                  <c:x val="3.4562211981566822E-3"/>
                  <c:y val="-2.531645569620253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83F4-8347-8F14-FB62D2A6C13E}"/>
                </c:ext>
              </c:extLst>
            </c:dLbl>
            <c:dLbl>
              <c:idx val="6"/>
              <c:layout>
                <c:manualLayout>
                  <c:x val="2.304147465437788E-3"/>
                  <c:y val="-2.531645569620260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83F4-8347-8F14-FB62D2A6C13E}"/>
                </c:ext>
              </c:extLst>
            </c:dLbl>
            <c:dLbl>
              <c:idx val="7"/>
              <c:layout>
                <c:manualLayout>
                  <c:x val="3.4562211981565977E-3"/>
                  <c:y val="-2.531645569620253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83F4-8347-8F14-FB62D2A6C13E}"/>
                </c:ext>
              </c:extLst>
            </c:dLbl>
            <c:dLbl>
              <c:idx val="8"/>
              <c:layout>
                <c:manualLayout>
                  <c:x val="4.608294930875576E-3"/>
                  <c:y val="-2.5316455696202608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83F4-8347-8F14-FB62D2A6C13E}"/>
                </c:ext>
              </c:extLst>
            </c:dLbl>
            <c:dLbl>
              <c:idx val="9"/>
              <c:layout>
                <c:manualLayout>
                  <c:x val="2.3041474654377034E-3"/>
                  <c:y val="-2.953586497890295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83F4-8347-8F14-FB62D2A6C13E}"/>
                </c:ext>
              </c:extLst>
            </c:dLbl>
            <c:dLbl>
              <c:idx val="10"/>
              <c:layout>
                <c:manualLayout>
                  <c:x val="5.7603686635943853E-3"/>
                  <c:y val="-2.953586497890303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83F4-8347-8F14-FB62D2A6C13E}"/>
                </c:ext>
              </c:extLst>
            </c:dLbl>
            <c:dLbl>
              <c:idx val="11"/>
              <c:layout>
                <c:manualLayout>
                  <c:x val="5.3648068669526327E-3"/>
                  <c:y val="-2.1097046413502189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83F4-8347-8F14-FB62D2A6C13E}"/>
                </c:ext>
              </c:extLst>
            </c:dLbl>
            <c:dLbl>
              <c:idx val="12"/>
              <c:layout>
                <c:manualLayout>
                  <c:x val="5.7603686635943011E-3"/>
                  <c:y val="-2.5316455696202531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83F4-8347-8F14-FB62D2A6C13E}"/>
                </c:ext>
              </c:extLst>
            </c:dLbl>
            <c:dLbl>
              <c:idx val="13"/>
              <c:layout>
                <c:manualLayout>
                  <c:x val="2.304147465437788E-3"/>
                  <c:y val="-2.953586497890295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83F4-8347-8F14-FB62D2A6C13E}"/>
                </c:ext>
              </c:extLst>
            </c:dLbl>
            <c:dLbl>
              <c:idx val="14"/>
              <c:layout>
                <c:manualLayout>
                  <c:x val="2.3041474654376189E-3"/>
                  <c:y val="-2.9535864978902954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99E3-9C46-8AA5-892D3ED5F74B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1D7694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Controller!$B$5:$B$20</c:f>
              <c:strCache>
                <c:ptCount val="15"/>
                <c:pt idx="0">
                  <c:v>Alimentação</c:v>
                </c:pt>
                <c:pt idx="1">
                  <c:v>Beleza</c:v>
                </c:pt>
                <c:pt idx="2">
                  <c:v>Educação</c:v>
                </c:pt>
                <c:pt idx="3">
                  <c:v>Eletrônicos</c:v>
                </c:pt>
                <c:pt idx="4">
                  <c:v>Gastronomia</c:v>
                </c:pt>
                <c:pt idx="5">
                  <c:v>Lazer</c:v>
                </c:pt>
                <c:pt idx="6">
                  <c:v>Pet Care</c:v>
                </c:pt>
                <c:pt idx="7">
                  <c:v>Presentes</c:v>
                </c:pt>
                <c:pt idx="8">
                  <c:v>Saúde</c:v>
                </c:pt>
                <c:pt idx="9">
                  <c:v>Serviços</c:v>
                </c:pt>
                <c:pt idx="10">
                  <c:v>Transporte</c:v>
                </c:pt>
                <c:pt idx="11">
                  <c:v>Utilidades Dom.</c:v>
                </c:pt>
                <c:pt idx="12">
                  <c:v>Utilidades Domésticas</c:v>
                </c:pt>
                <c:pt idx="13">
                  <c:v>Vestuário</c:v>
                </c:pt>
                <c:pt idx="14">
                  <c:v>Viagem</c:v>
                </c:pt>
              </c:strCache>
            </c:strRef>
          </c:cat>
          <c:val>
            <c:numRef>
              <c:f>Controller!$C$5:$C$20</c:f>
              <c:numCache>
                <c:formatCode>_("R$"* #,##0.00_);_("R$"* \(#,##0.00\);_("R$"* "-"??_);_(@_)</c:formatCode>
                <c:ptCount val="15"/>
                <c:pt idx="0">
                  <c:v>1600</c:v>
                </c:pt>
                <c:pt idx="1">
                  <c:v>330</c:v>
                </c:pt>
                <c:pt idx="2">
                  <c:v>1100</c:v>
                </c:pt>
                <c:pt idx="3">
                  <c:v>3000</c:v>
                </c:pt>
                <c:pt idx="4">
                  <c:v>570</c:v>
                </c:pt>
                <c:pt idx="5">
                  <c:v>500</c:v>
                </c:pt>
                <c:pt idx="6">
                  <c:v>350</c:v>
                </c:pt>
                <c:pt idx="7">
                  <c:v>830</c:v>
                </c:pt>
                <c:pt idx="8">
                  <c:v>970</c:v>
                </c:pt>
                <c:pt idx="9">
                  <c:v>1400</c:v>
                </c:pt>
                <c:pt idx="10">
                  <c:v>800</c:v>
                </c:pt>
                <c:pt idx="11">
                  <c:v>250</c:v>
                </c:pt>
                <c:pt idx="12">
                  <c:v>1250</c:v>
                </c:pt>
                <c:pt idx="13">
                  <c:v>1500</c:v>
                </c:pt>
                <c:pt idx="14">
                  <c:v>1250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F4-8347-8F14-FB62D2A6C13E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840615552"/>
        <c:axId val="91419599"/>
        <c:axId val="0"/>
      </c:bar3DChart>
      <c:catAx>
        <c:axId val="1840615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rgbClr val="1D7694"/>
                </a:solidFill>
                <a:latin typeface="Futura Medium" panose="020B0602020204020303" pitchFamily="34" charset="-79"/>
                <a:ea typeface="+mn-ea"/>
                <a:cs typeface="Futura Medium" panose="020B0602020204020303" pitchFamily="34" charset="-79"/>
              </a:defRPr>
            </a:pPr>
            <a:endParaRPr lang="pt-BR"/>
          </a:p>
        </c:txPr>
        <c:crossAx val="91419599"/>
        <c:crosses val="autoZero"/>
        <c:auto val="1"/>
        <c:lblAlgn val="ctr"/>
        <c:lblOffset val="100"/>
        <c:noMultiLvlLbl val="0"/>
      </c:catAx>
      <c:valAx>
        <c:axId val="91419599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crossAx val="18406155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[Financeiro_Jorge.xlsx]Controller!Tabela Entrada</c:name>
    <c:fmtId val="15"/>
  </c:pivotSource>
  <c:chart>
    <c:autoTitleDeleted val="1"/>
    <c:pivotFmts>
      <c:pivotFmt>
        <c:idx val="0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12700">
              <a:solidFill>
                <a:schemeClr val="lt2"/>
              </a:solidFill>
              <a:round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8.7051142546245922E-3"/>
              <c:y val="-3.703703703703703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-3.9897979428833057E-17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4.3525571273122163E-3"/>
              <c:y val="-3.2407407407407406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9"/>
        <c:spPr>
          <a:solidFill>
            <a:srgbClr val="1D7694"/>
          </a:solidFill>
          <a:ln>
            <a:solidFill>
              <a:srgbClr val="1D7694"/>
            </a:solidFill>
          </a:ln>
          <a:effectLst/>
          <a:sp3d>
            <a:contourClr>
              <a:srgbClr val="1D7694"/>
            </a:contourClr>
          </a:sp3d>
        </c:spPr>
        <c:dLbl>
          <c:idx val="0"/>
          <c:layout>
            <c:manualLayout>
              <c:x val="6.5288356909682845E-3"/>
              <c:y val="-4.1666666666666755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baseline="0">
                  <a:solidFill>
                    <a:srgbClr val="1D7694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Controller!$F$6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1D7694"/>
            </a:solidFill>
            <a:ln>
              <a:solidFill>
                <a:srgbClr val="1D7694"/>
              </a:solidFill>
            </a:ln>
            <a:effectLst/>
            <a:sp3d>
              <a:contourClr>
                <a:srgbClr val="1D7694"/>
              </a:contourClr>
            </a:sp3d>
          </c:spPr>
          <c:invertIfNegative val="0"/>
          <c:dPt>
            <c:idx val="0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8-8A77-1C4E-8F1D-9E54F06EBF2D}"/>
              </c:ext>
            </c:extLst>
          </c:dPt>
          <c:dPt>
            <c:idx val="1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9-8A77-1C4E-8F1D-9E54F06EBF2D}"/>
              </c:ext>
            </c:extLst>
          </c:dPt>
          <c:dPt>
            <c:idx val="2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A-8A77-1C4E-8F1D-9E54F06EBF2D}"/>
              </c:ext>
            </c:extLst>
          </c:dPt>
          <c:dPt>
            <c:idx val="3"/>
            <c:invertIfNegative val="0"/>
            <c:bubble3D val="0"/>
            <c:extLst>
              <c:ext xmlns:c16="http://schemas.microsoft.com/office/drawing/2014/chart" uri="{C3380CC4-5D6E-409C-BE32-E72D297353CC}">
                <c16:uniqueId val="{0000001B-8A77-1C4E-8F1D-9E54F06EBF2D}"/>
              </c:ext>
            </c:extLst>
          </c:dPt>
          <c:dLbls>
            <c:dLbl>
              <c:idx val="0"/>
              <c:layout>
                <c:manualLayout>
                  <c:x val="8.7051142546245922E-3"/>
                  <c:y val="-3.703703703703703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8-8A77-1C4E-8F1D-9E54F06EBF2D}"/>
                </c:ext>
              </c:extLst>
            </c:dLbl>
            <c:dLbl>
              <c:idx val="1"/>
              <c:layout>
                <c:manualLayout>
                  <c:x val="-3.9897979428833057E-17"/>
                  <c:y val="-3.240740740740740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9-8A77-1C4E-8F1D-9E54F06EBF2D}"/>
                </c:ext>
              </c:extLst>
            </c:dLbl>
            <c:dLbl>
              <c:idx val="2"/>
              <c:layout>
                <c:manualLayout>
                  <c:x val="4.3525571273122163E-3"/>
                  <c:y val="-3.2407407407407406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A-8A77-1C4E-8F1D-9E54F06EBF2D}"/>
                </c:ext>
              </c:extLst>
            </c:dLbl>
            <c:dLbl>
              <c:idx val="3"/>
              <c:layout>
                <c:manualLayout>
                  <c:x val="6.5288356909682845E-3"/>
                  <c:y val="-4.1666666666666755E-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B-8A77-1C4E-8F1D-9E54F06EBF2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rgbClr val="1D7694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Controller!$E$7:$E$11</c:f>
              <c:strCache>
                <c:ptCount val="4"/>
                <c:pt idx="0">
                  <c:v>Freelance</c:v>
                </c:pt>
                <c:pt idx="1">
                  <c:v>Investimentos</c:v>
                </c:pt>
                <c:pt idx="2">
                  <c:v>Renda Fixa</c:v>
                </c:pt>
                <c:pt idx="3">
                  <c:v>Venda de ativos</c:v>
                </c:pt>
              </c:strCache>
            </c:strRef>
          </c:cat>
          <c:val>
            <c:numRef>
              <c:f>Controller!$F$7:$F$11</c:f>
              <c:numCache>
                <c:formatCode>_("R$"* #,##0.00_);_("R$"* \(#,##0.00\);_("R$"* "-"??_);_(@_)</c:formatCode>
                <c:ptCount val="4"/>
                <c:pt idx="0">
                  <c:v>1200</c:v>
                </c:pt>
                <c:pt idx="1">
                  <c:v>800</c:v>
                </c:pt>
                <c:pt idx="2">
                  <c:v>15000</c:v>
                </c:pt>
                <c:pt idx="3">
                  <c:v>1500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8A77-1C4E-8F1D-9E54F06EBF2D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1354898144"/>
        <c:axId val="2016374784"/>
        <c:axId val="0"/>
      </c:bar3DChart>
      <c:catAx>
        <c:axId val="1354898144"/>
        <c:scaling>
          <c:orientation val="minMax"/>
        </c:scaling>
        <c:delete val="0"/>
        <c:axPos val="b"/>
        <c:numFmt formatCode="&quot;R$&quot;\ #,##0.00" sourceLinked="0"/>
        <c:majorTickMark val="none"/>
        <c:minorTickMark val="none"/>
        <c:tickLblPos val="low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rgbClr val="1D7694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16374784"/>
        <c:crosses val="autoZero"/>
        <c:auto val="1"/>
        <c:lblAlgn val="ctr"/>
        <c:lblOffset val="150"/>
        <c:noMultiLvlLbl val="0"/>
      </c:catAx>
      <c:valAx>
        <c:axId val="2016374784"/>
        <c:scaling>
          <c:orientation val="minMax"/>
        </c:scaling>
        <c:delete val="1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(&quot;R$&quot;* #,##0.00_);_(&quot;R$&quot;* \(#,##0.00\);_(&quot;R$&quot;* &quot;-&quot;??_);_(@_)" sourceLinked="1"/>
        <c:majorTickMark val="none"/>
        <c:minorTickMark val="none"/>
        <c:tickLblPos val="nextTo"/>
        <c:crossAx val="13548981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rgbClr val="1D7694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>
                <a:solidFill>
                  <a:srgbClr val="1D7694"/>
                </a:solidFill>
              </a:rPr>
              <a:t>% Meta atingida</a:t>
            </a:r>
          </a:p>
        </c:rich>
      </c:tx>
      <c:overlay val="0"/>
      <c:spPr>
        <a:solidFill>
          <a:schemeClr val="bg1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spPr>
            <a:solidFill>
              <a:schemeClr val="accent6">
                <a:lumMod val="75000"/>
              </a:schemeClr>
            </a:solidFill>
          </c:spPr>
          <c:dPt>
            <c:idx val="0"/>
            <c:bubble3D val="0"/>
            <c:spPr>
              <a:solidFill>
                <a:srgbClr val="1D7694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0287-D64B-81F4-37B41C46FC26}"/>
              </c:ext>
            </c:extLst>
          </c:dPt>
          <c:dPt>
            <c:idx val="1"/>
            <c:bubble3D val="0"/>
            <c:explosion val="19"/>
            <c:spPr>
              <a:solidFill>
                <a:srgbClr val="0070C0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0287-D64B-81F4-37B41C46FC26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Controller!$K$6:$K$7</c:f>
              <c:strCache>
                <c:ptCount val="2"/>
                <c:pt idx="0">
                  <c:v>Percentual de econmia feita</c:v>
                </c:pt>
                <c:pt idx="1">
                  <c:v>Percentual que falta para atingir o total</c:v>
                </c:pt>
              </c:strCache>
            </c:strRef>
          </c:cat>
          <c:val>
            <c:numRef>
              <c:f>Controller!$L$6:$L$7</c:f>
              <c:numCache>
                <c:formatCode>_("R$"* #,##0.00_);_("R$"* \(#,##0.00\);_("R$"* "-"??_);_(@_)</c:formatCode>
                <c:ptCount val="2"/>
                <c:pt idx="0">
                  <c:v>4983</c:v>
                </c:pt>
                <c:pt idx="1">
                  <c:v>20000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287-D64B-81F4-37B41C46FC26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1D7694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rgbClr val="1D7694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9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3" Type="http://schemas.openxmlformats.org/officeDocument/2006/relationships/image" Target="../media/image3.png"/><Relationship Id="rId7" Type="http://schemas.openxmlformats.org/officeDocument/2006/relationships/hyperlink" Target="#Dados!A1"/><Relationship Id="rId12" Type="http://schemas.openxmlformats.org/officeDocument/2006/relationships/image" Target="../media/image8.png"/><Relationship Id="rId2" Type="http://schemas.openxmlformats.org/officeDocument/2006/relationships/image" Target="../media/image2.svg"/><Relationship Id="rId1" Type="http://schemas.openxmlformats.org/officeDocument/2006/relationships/image" Target="../media/image1.png"/><Relationship Id="rId6" Type="http://schemas.openxmlformats.org/officeDocument/2006/relationships/chart" Target="../charts/chart5.xml"/><Relationship Id="rId11" Type="http://schemas.openxmlformats.org/officeDocument/2006/relationships/image" Target="../media/image7.png"/><Relationship Id="rId5" Type="http://schemas.openxmlformats.org/officeDocument/2006/relationships/chart" Target="../charts/chart4.xml"/><Relationship Id="rId15" Type="http://schemas.openxmlformats.org/officeDocument/2006/relationships/chart" Target="../charts/chart6.xml"/><Relationship Id="rId10" Type="http://schemas.microsoft.com/office/2017/06/relationships/model3d" Target="../media/model3d1.glb"/><Relationship Id="rId4" Type="http://schemas.openxmlformats.org/officeDocument/2006/relationships/image" Target="../media/image4.svg"/><Relationship Id="rId9" Type="http://schemas.openxmlformats.org/officeDocument/2006/relationships/image" Target="../media/image6.svg"/><Relationship Id="rId14" Type="http://schemas.openxmlformats.org/officeDocument/2006/relationships/image" Target="../media/image10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228600</xdr:colOff>
      <xdr:row>20</xdr:row>
      <xdr:rowOff>25400</xdr:rowOff>
    </xdr:from>
    <xdr:to>
      <xdr:col>14</xdr:col>
      <xdr:colOff>381000</xdr:colOff>
      <xdr:row>35</xdr:row>
      <xdr:rowOff>177800</xdr:rowOff>
    </xdr:to>
    <xdr:graphicFrame macro="">
      <xdr:nvGraphicFramePr>
        <xdr:cNvPr id="8" name="Gráfico 7">
          <a:extLst>
            <a:ext uri="{FF2B5EF4-FFF2-40B4-BE49-F238E27FC236}">
              <a16:creationId xmlns:a16="http://schemas.microsoft.com/office/drawing/2014/main" id="{17B37CF9-7C1F-BDC6-EC48-CA5B801DAE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6</xdr:col>
      <xdr:colOff>647700</xdr:colOff>
      <xdr:row>1</xdr:row>
      <xdr:rowOff>165101</xdr:rowOff>
    </xdr:from>
    <xdr:to>
      <xdr:col>9</xdr:col>
      <xdr:colOff>0</xdr:colOff>
      <xdr:row>7</xdr:row>
      <xdr:rowOff>139701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1" name="Mês 2">
              <a:extLst>
                <a:ext uri="{FF2B5EF4-FFF2-40B4-BE49-F238E27FC236}">
                  <a16:creationId xmlns:a16="http://schemas.microsoft.com/office/drawing/2014/main" id="{0BAC6173-70C1-F4DD-6142-1F677F8BA3F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 2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124700" y="355601"/>
              <a:ext cx="1828800" cy="1117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11</xdr:col>
      <xdr:colOff>685800</xdr:colOff>
      <xdr:row>29</xdr:row>
      <xdr:rowOff>76200</xdr:rowOff>
    </xdr:from>
    <xdr:to>
      <xdr:col>18</xdr:col>
      <xdr:colOff>425450</xdr:colOff>
      <xdr:row>43</xdr:row>
      <xdr:rowOff>152400</xdr:rowOff>
    </xdr:to>
    <xdr:graphicFrame macro="">
      <xdr:nvGraphicFramePr>
        <xdr:cNvPr id="12" name="Gráfico 11">
          <a:extLst>
            <a:ext uri="{FF2B5EF4-FFF2-40B4-BE49-F238E27FC236}">
              <a16:creationId xmlns:a16="http://schemas.microsoft.com/office/drawing/2014/main" id="{9F838E47-22F1-A347-8E06-7DACA5B753E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412750</xdr:colOff>
      <xdr:row>7</xdr:row>
      <xdr:rowOff>152400</xdr:rowOff>
    </xdr:from>
    <xdr:to>
      <xdr:col>14</xdr:col>
      <xdr:colOff>565150</xdr:colOff>
      <xdr:row>22</xdr:row>
      <xdr:rowOff>38100</xdr:rowOff>
    </xdr:to>
    <xdr:graphicFrame macro="">
      <xdr:nvGraphicFramePr>
        <xdr:cNvPr id="13" name="Gráfico 12">
          <a:extLst>
            <a:ext uri="{FF2B5EF4-FFF2-40B4-BE49-F238E27FC236}">
              <a16:creationId xmlns:a16="http://schemas.microsoft.com/office/drawing/2014/main" id="{B334979C-21A5-801B-2E71-2E1C079DEDF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345417</xdr:colOff>
      <xdr:row>18</xdr:row>
      <xdr:rowOff>148021</xdr:rowOff>
    </xdr:from>
    <xdr:to>
      <xdr:col>15</xdr:col>
      <xdr:colOff>546100</xdr:colOff>
      <xdr:row>36</xdr:row>
      <xdr:rowOff>165100</xdr:rowOff>
    </xdr:to>
    <xdr:sp macro="" textlink="">
      <xdr:nvSpPr>
        <xdr:cNvPr id="12" name="Retângulo: Cantos Arredondados 6">
          <a:extLst>
            <a:ext uri="{FF2B5EF4-FFF2-40B4-BE49-F238E27FC236}">
              <a16:creationId xmlns:a16="http://schemas.microsoft.com/office/drawing/2014/main" id="{DB4B1BAB-3260-43F8-ACE4-5DB5863131E9}"/>
            </a:ext>
          </a:extLst>
        </xdr:cNvPr>
        <xdr:cNvSpPr/>
      </xdr:nvSpPr>
      <xdr:spPr>
        <a:xfrm>
          <a:off x="1996417" y="3577021"/>
          <a:ext cx="10932183" cy="3446079"/>
        </a:xfrm>
        <a:prstGeom prst="roundRect">
          <a:avLst>
            <a:gd name="adj" fmla="val 2186"/>
          </a:avLst>
        </a:prstGeom>
        <a:solidFill>
          <a:srgbClr val="C2C2C2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pt-B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pt-BR"/>
        </a:p>
      </xdr:txBody>
    </xdr:sp>
    <xdr:clientData/>
  </xdr:twoCellAnchor>
  <xdr:twoCellAnchor>
    <xdr:from>
      <xdr:col>2</xdr:col>
      <xdr:colOff>345418</xdr:colOff>
      <xdr:row>18</xdr:row>
      <xdr:rowOff>122622</xdr:rowOff>
    </xdr:from>
    <xdr:to>
      <xdr:col>15</xdr:col>
      <xdr:colOff>508000</xdr:colOff>
      <xdr:row>21</xdr:row>
      <xdr:rowOff>0</xdr:rowOff>
    </xdr:to>
    <xdr:sp macro="" textlink="">
      <xdr:nvSpPr>
        <xdr:cNvPr id="13" name="Retângulo: Cantos Superiores Arredondados 26">
          <a:extLst>
            <a:ext uri="{FF2B5EF4-FFF2-40B4-BE49-F238E27FC236}">
              <a16:creationId xmlns:a16="http://schemas.microsoft.com/office/drawing/2014/main" id="{57E8C6EF-467E-4421-A02B-A83870697792}"/>
            </a:ext>
          </a:extLst>
        </xdr:cNvPr>
        <xdr:cNvSpPr/>
      </xdr:nvSpPr>
      <xdr:spPr>
        <a:xfrm>
          <a:off x="1996418" y="3551622"/>
          <a:ext cx="10894082" cy="448878"/>
        </a:xfrm>
        <a:prstGeom prst="round2SameRect">
          <a:avLst>
            <a:gd name="adj1" fmla="val 15705"/>
            <a:gd name="adj2" fmla="val 0"/>
          </a:avLst>
        </a:prstGeom>
        <a:solidFill>
          <a:srgbClr val="1F7694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pt-B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pt-BR"/>
        </a:p>
      </xdr:txBody>
    </xdr:sp>
    <xdr:clientData/>
  </xdr:twoCellAnchor>
  <xdr:twoCellAnchor>
    <xdr:from>
      <xdr:col>9</xdr:col>
      <xdr:colOff>21440</xdr:colOff>
      <xdr:row>4</xdr:row>
      <xdr:rowOff>12700</xdr:rowOff>
    </xdr:from>
    <xdr:to>
      <xdr:col>15</xdr:col>
      <xdr:colOff>482600</xdr:colOff>
      <xdr:row>18</xdr:row>
      <xdr:rowOff>25400</xdr:rowOff>
    </xdr:to>
    <xdr:sp macro="" textlink="">
      <xdr:nvSpPr>
        <xdr:cNvPr id="14" name="Retângulo: Cantos Arredondados 21">
          <a:extLst>
            <a:ext uri="{FF2B5EF4-FFF2-40B4-BE49-F238E27FC236}">
              <a16:creationId xmlns:a16="http://schemas.microsoft.com/office/drawing/2014/main" id="{5032D912-444B-449B-BEE9-D289EC80165B}"/>
            </a:ext>
          </a:extLst>
        </xdr:cNvPr>
        <xdr:cNvSpPr/>
      </xdr:nvSpPr>
      <xdr:spPr>
        <a:xfrm>
          <a:off x="7450940" y="774700"/>
          <a:ext cx="5414160" cy="2679700"/>
        </a:xfrm>
        <a:prstGeom prst="roundRect">
          <a:avLst>
            <a:gd name="adj" fmla="val 2186"/>
          </a:avLst>
        </a:prstGeom>
        <a:solidFill>
          <a:srgbClr val="C2C2C2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pt-B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pt-BR"/>
        </a:p>
      </xdr:txBody>
    </xdr:sp>
    <xdr:clientData/>
  </xdr:twoCellAnchor>
  <xdr:twoCellAnchor>
    <xdr:from>
      <xdr:col>9</xdr:col>
      <xdr:colOff>21440</xdr:colOff>
      <xdr:row>3</xdr:row>
      <xdr:rowOff>172570</xdr:rowOff>
    </xdr:from>
    <xdr:to>
      <xdr:col>15</xdr:col>
      <xdr:colOff>495300</xdr:colOff>
      <xdr:row>6</xdr:row>
      <xdr:rowOff>114255</xdr:rowOff>
    </xdr:to>
    <xdr:sp macro="" textlink="">
      <xdr:nvSpPr>
        <xdr:cNvPr id="15" name="Retângulo: Cantos Superiores Arredondados 22">
          <a:extLst>
            <a:ext uri="{FF2B5EF4-FFF2-40B4-BE49-F238E27FC236}">
              <a16:creationId xmlns:a16="http://schemas.microsoft.com/office/drawing/2014/main" id="{FD7A3B56-8D83-4342-909E-80F39282E574}"/>
            </a:ext>
          </a:extLst>
        </xdr:cNvPr>
        <xdr:cNvSpPr/>
      </xdr:nvSpPr>
      <xdr:spPr>
        <a:xfrm>
          <a:off x="7450940" y="744070"/>
          <a:ext cx="5426860" cy="513185"/>
        </a:xfrm>
        <a:prstGeom prst="round2SameRect">
          <a:avLst>
            <a:gd name="adj1" fmla="val 15705"/>
            <a:gd name="adj2" fmla="val 0"/>
          </a:avLst>
        </a:prstGeom>
        <a:solidFill>
          <a:srgbClr val="1F7694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pt-B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pt-BR"/>
        </a:p>
      </xdr:txBody>
    </xdr:sp>
    <xdr:clientData/>
  </xdr:twoCellAnchor>
  <xdr:twoCellAnchor>
    <xdr:from>
      <xdr:col>2</xdr:col>
      <xdr:colOff>370817</xdr:colOff>
      <xdr:row>4</xdr:row>
      <xdr:rowOff>0</xdr:rowOff>
    </xdr:from>
    <xdr:to>
      <xdr:col>8</xdr:col>
      <xdr:colOff>736600</xdr:colOff>
      <xdr:row>18</xdr:row>
      <xdr:rowOff>12700</xdr:rowOff>
    </xdr:to>
    <xdr:sp macro="" textlink="">
      <xdr:nvSpPr>
        <xdr:cNvPr id="16" name="Retângulo: Cantos Arredondados 23">
          <a:extLst>
            <a:ext uri="{FF2B5EF4-FFF2-40B4-BE49-F238E27FC236}">
              <a16:creationId xmlns:a16="http://schemas.microsoft.com/office/drawing/2014/main" id="{D1B2A0CF-5CC9-4013-836F-646FC5949FE8}"/>
            </a:ext>
          </a:extLst>
        </xdr:cNvPr>
        <xdr:cNvSpPr/>
      </xdr:nvSpPr>
      <xdr:spPr>
        <a:xfrm>
          <a:off x="2021817" y="762000"/>
          <a:ext cx="5318783" cy="2679700"/>
        </a:xfrm>
        <a:prstGeom prst="roundRect">
          <a:avLst>
            <a:gd name="adj" fmla="val 2186"/>
          </a:avLst>
        </a:prstGeom>
        <a:solidFill>
          <a:srgbClr val="C2C2C2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pt-B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pt-BR"/>
        </a:p>
      </xdr:txBody>
    </xdr:sp>
    <xdr:clientData/>
  </xdr:twoCellAnchor>
  <xdr:twoCellAnchor>
    <xdr:from>
      <xdr:col>0</xdr:col>
      <xdr:colOff>1</xdr:colOff>
      <xdr:row>0</xdr:row>
      <xdr:rowOff>25403</xdr:rowOff>
    </xdr:from>
    <xdr:to>
      <xdr:col>2</xdr:col>
      <xdr:colOff>274140</xdr:colOff>
      <xdr:row>36</xdr:row>
      <xdr:rowOff>152403</xdr:rowOff>
    </xdr:to>
    <xdr:sp macro="" textlink="">
      <xdr:nvSpPr>
        <xdr:cNvPr id="11" name="Retângulo: Cantos Superiores Arredondados 1">
          <a:extLst>
            <a:ext uri="{FF2B5EF4-FFF2-40B4-BE49-F238E27FC236}">
              <a16:creationId xmlns:a16="http://schemas.microsoft.com/office/drawing/2014/main" id="{117E39A8-C1C7-4B61-AAD7-A0EC8904248F}"/>
            </a:ext>
          </a:extLst>
        </xdr:cNvPr>
        <xdr:cNvSpPr/>
      </xdr:nvSpPr>
      <xdr:spPr>
        <a:xfrm rot="16200000">
          <a:off x="-2529929" y="2555333"/>
          <a:ext cx="6985000" cy="1925139"/>
        </a:xfrm>
        <a:prstGeom prst="round2SameRect">
          <a:avLst>
            <a:gd name="adj1" fmla="val 5507"/>
            <a:gd name="adj2" fmla="val 0"/>
          </a:avLst>
        </a:prstGeom>
        <a:solidFill>
          <a:srgbClr val="1F7694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pt-B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pt-BR"/>
        </a:p>
      </xdr:txBody>
    </xdr:sp>
    <xdr:clientData/>
  </xdr:twoCellAnchor>
  <xdr:twoCellAnchor>
    <xdr:from>
      <xdr:col>3</xdr:col>
      <xdr:colOff>254000</xdr:colOff>
      <xdr:row>18</xdr:row>
      <xdr:rowOff>114300</xdr:rowOff>
    </xdr:from>
    <xdr:to>
      <xdr:col>4</xdr:col>
      <xdr:colOff>533400</xdr:colOff>
      <xdr:row>20</xdr:row>
      <xdr:rowOff>177800</xdr:rowOff>
    </xdr:to>
    <xdr:sp macro="" textlink="">
      <xdr:nvSpPr>
        <xdr:cNvPr id="19" name="CaixaDeTexto 18">
          <a:extLst>
            <a:ext uri="{FF2B5EF4-FFF2-40B4-BE49-F238E27FC236}">
              <a16:creationId xmlns:a16="http://schemas.microsoft.com/office/drawing/2014/main" id="{AD902F0F-DFBA-4808-B3DA-9C0501A7B3D7}"/>
            </a:ext>
          </a:extLst>
        </xdr:cNvPr>
        <xdr:cNvSpPr txBox="1"/>
      </xdr:nvSpPr>
      <xdr:spPr>
        <a:xfrm>
          <a:off x="2730500" y="3543300"/>
          <a:ext cx="1104900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2400" b="1" i="0" kern="1200">
              <a:solidFill>
                <a:schemeClr val="bg1"/>
              </a:solidFill>
              <a:latin typeface="Futura Condensed ExtraBold" panose="020B0602020204020303" pitchFamily="34" charset="-79"/>
              <a:cs typeface="Futura Condensed ExtraBold" panose="020B0602020204020303" pitchFamily="34" charset="-79"/>
            </a:rPr>
            <a:t>Gastos</a:t>
          </a:r>
        </a:p>
      </xdr:txBody>
    </xdr:sp>
    <xdr:clientData/>
  </xdr:twoCellAnchor>
  <xdr:twoCellAnchor editAs="oneCell">
    <xdr:from>
      <xdr:col>2</xdr:col>
      <xdr:colOff>596900</xdr:colOff>
      <xdr:row>18</xdr:row>
      <xdr:rowOff>101600</xdr:rowOff>
    </xdr:from>
    <xdr:to>
      <xdr:col>3</xdr:col>
      <xdr:colOff>254000</xdr:colOff>
      <xdr:row>21</xdr:row>
      <xdr:rowOff>12700</xdr:rowOff>
    </xdr:to>
    <xdr:pic>
      <xdr:nvPicPr>
        <xdr:cNvPr id="22" name="Gráfico 21" descr="Dinheiro voador estrutura de tópicos">
          <a:extLst>
            <a:ext uri="{FF2B5EF4-FFF2-40B4-BE49-F238E27FC236}">
              <a16:creationId xmlns:a16="http://schemas.microsoft.com/office/drawing/2014/main" id="{48998ED9-95F8-BD6D-E853-BC179801BB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247900" y="3530600"/>
          <a:ext cx="482600" cy="482600"/>
        </a:xfrm>
        <a:prstGeom prst="rect">
          <a:avLst/>
        </a:prstGeom>
      </xdr:spPr>
    </xdr:pic>
    <xdr:clientData/>
  </xdr:twoCellAnchor>
  <xdr:twoCellAnchor>
    <xdr:from>
      <xdr:col>2</xdr:col>
      <xdr:colOff>370818</xdr:colOff>
      <xdr:row>3</xdr:row>
      <xdr:rowOff>165100</xdr:rowOff>
    </xdr:from>
    <xdr:to>
      <xdr:col>8</xdr:col>
      <xdr:colOff>736600</xdr:colOff>
      <xdr:row>6</xdr:row>
      <xdr:rowOff>116700</xdr:rowOff>
    </xdr:to>
    <xdr:grpSp>
      <xdr:nvGrpSpPr>
        <xdr:cNvPr id="29" name="Agrupar 28">
          <a:extLst>
            <a:ext uri="{FF2B5EF4-FFF2-40B4-BE49-F238E27FC236}">
              <a16:creationId xmlns:a16="http://schemas.microsoft.com/office/drawing/2014/main" id="{5637BF7D-1486-51E1-97C4-C8AD9E2EF30B}"/>
            </a:ext>
          </a:extLst>
        </xdr:cNvPr>
        <xdr:cNvGrpSpPr/>
      </xdr:nvGrpSpPr>
      <xdr:grpSpPr>
        <a:xfrm>
          <a:off x="2021818" y="736600"/>
          <a:ext cx="5318782" cy="523100"/>
          <a:chOff x="2021818" y="0"/>
          <a:chExt cx="5318782" cy="523100"/>
        </a:xfrm>
      </xdr:grpSpPr>
      <xdr:sp macro="" textlink="">
        <xdr:nvSpPr>
          <xdr:cNvPr id="17" name="Retângulo: Cantos Superiores Arredondados 27">
            <a:extLst>
              <a:ext uri="{FF2B5EF4-FFF2-40B4-BE49-F238E27FC236}">
                <a16:creationId xmlns:a16="http://schemas.microsoft.com/office/drawing/2014/main" id="{80662C60-741D-4788-B029-B626A893A68D}"/>
              </a:ext>
            </a:extLst>
          </xdr:cNvPr>
          <xdr:cNvSpPr/>
        </xdr:nvSpPr>
        <xdr:spPr>
          <a:xfrm>
            <a:off x="2021818" y="0"/>
            <a:ext cx="5318782" cy="513185"/>
          </a:xfrm>
          <a:prstGeom prst="round2SameRect">
            <a:avLst>
              <a:gd name="adj1" fmla="val 15705"/>
              <a:gd name="adj2" fmla="val 0"/>
            </a:avLst>
          </a:prstGeom>
          <a:solidFill>
            <a:srgbClr val="1F7694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pt-B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pt-BR"/>
          </a:p>
        </xdr:txBody>
      </xdr:sp>
      <xdr:sp macro="" textlink="">
        <xdr:nvSpPr>
          <xdr:cNvPr id="20" name="CaixaDeTexto 19">
            <a:extLst>
              <a:ext uri="{FF2B5EF4-FFF2-40B4-BE49-F238E27FC236}">
                <a16:creationId xmlns:a16="http://schemas.microsoft.com/office/drawing/2014/main" id="{2EE34348-4202-E843-9C33-33C159636AE5}"/>
              </a:ext>
            </a:extLst>
          </xdr:cNvPr>
          <xdr:cNvSpPr txBox="1"/>
        </xdr:nvSpPr>
        <xdr:spPr>
          <a:xfrm>
            <a:off x="2692400" y="38100"/>
            <a:ext cx="1473200" cy="4826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2400" b="1" i="0" kern="1200">
                <a:solidFill>
                  <a:schemeClr val="bg1"/>
                </a:solidFill>
                <a:latin typeface="Futura Condensed ExtraBold" panose="020B0602020204020303" pitchFamily="34" charset="-79"/>
                <a:cs typeface="Futura Condensed ExtraBold" panose="020B0602020204020303" pitchFamily="34" charset="-79"/>
              </a:rPr>
              <a:t>Entrada</a:t>
            </a:r>
          </a:p>
        </xdr:txBody>
      </xdr:sp>
      <xdr:pic>
        <xdr:nvPicPr>
          <xdr:cNvPr id="24" name="Gráfico 23" descr="Registrar estrutura de tópicos">
            <a:extLst>
              <a:ext uri="{FF2B5EF4-FFF2-40B4-BE49-F238E27FC236}">
                <a16:creationId xmlns:a16="http://schemas.microsoft.com/office/drawing/2014/main" id="{F5A39632-AC19-79E3-8E68-63BD1B1B479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>
            <a:extLst>
              <a:ext uri="{96DAC541-7B7A-43D3-8B79-37D633B846F1}">
                <asvg:svgBlip xmlns:asvg="http://schemas.microsoft.com/office/drawing/2016/SVG/main" r:embed="rId4"/>
              </a:ext>
            </a:extLst>
          </a:blip>
          <a:stretch>
            <a:fillRect/>
          </a:stretch>
        </xdr:blipFill>
        <xdr:spPr>
          <a:xfrm>
            <a:off x="2207400" y="0"/>
            <a:ext cx="523100" cy="523100"/>
          </a:xfrm>
          <a:prstGeom prst="rect">
            <a:avLst/>
          </a:prstGeom>
        </xdr:spPr>
      </xdr:pic>
    </xdr:grpSp>
    <xdr:clientData/>
  </xdr:twoCellAnchor>
  <xdr:twoCellAnchor editAs="oneCell">
    <xdr:from>
      <xdr:col>0</xdr:col>
      <xdr:colOff>63500</xdr:colOff>
      <xdr:row>7</xdr:row>
      <xdr:rowOff>50800</xdr:rowOff>
    </xdr:from>
    <xdr:to>
      <xdr:col>2</xdr:col>
      <xdr:colOff>241300</xdr:colOff>
      <xdr:row>13</xdr:row>
      <xdr:rowOff>127000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5" name="Mês">
              <a:extLst>
                <a:ext uri="{FF2B5EF4-FFF2-40B4-BE49-F238E27FC236}">
                  <a16:creationId xmlns:a16="http://schemas.microsoft.com/office/drawing/2014/main" id="{022DBE7E-EDBC-1249-BB5E-DC26344C362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500" y="1384300"/>
              <a:ext cx="1828800" cy="1219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</xdr:col>
      <xdr:colOff>762000</xdr:colOff>
      <xdr:row>21</xdr:row>
      <xdr:rowOff>63500</xdr:rowOff>
    </xdr:from>
    <xdr:to>
      <xdr:col>16</xdr:col>
      <xdr:colOff>215900</xdr:colOff>
      <xdr:row>37</xdr:row>
      <xdr:rowOff>25400</xdr:rowOff>
    </xdr:to>
    <xdr:graphicFrame macro="">
      <xdr:nvGraphicFramePr>
        <xdr:cNvPr id="27" name="Gráfico 26">
          <a:extLst>
            <a:ext uri="{FF2B5EF4-FFF2-40B4-BE49-F238E27FC236}">
              <a16:creationId xmlns:a16="http://schemas.microsoft.com/office/drawing/2014/main" id="{8FA3CB3E-F97B-E94C-8CE4-584BEB598C8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</xdr:col>
      <xdr:colOff>254000</xdr:colOff>
      <xdr:row>6</xdr:row>
      <xdr:rowOff>114299</xdr:rowOff>
    </xdr:from>
    <xdr:to>
      <xdr:col>8</xdr:col>
      <xdr:colOff>821667</xdr:colOff>
      <xdr:row>18</xdr:row>
      <xdr:rowOff>104196</xdr:rowOff>
    </xdr:to>
    <xdr:graphicFrame macro="">
      <xdr:nvGraphicFramePr>
        <xdr:cNvPr id="28" name="Gráfico 27">
          <a:extLst>
            <a:ext uri="{FF2B5EF4-FFF2-40B4-BE49-F238E27FC236}">
              <a16:creationId xmlns:a16="http://schemas.microsoft.com/office/drawing/2014/main" id="{D0BF925C-7A52-CF46-B22C-38F960B6E4C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389740</xdr:colOff>
      <xdr:row>0</xdr:row>
      <xdr:rowOff>50800</xdr:rowOff>
    </xdr:from>
    <xdr:to>
      <xdr:col>15</xdr:col>
      <xdr:colOff>482600</xdr:colOff>
      <xdr:row>3</xdr:row>
      <xdr:rowOff>88900</xdr:rowOff>
    </xdr:to>
    <xdr:sp macro="" textlink="">
      <xdr:nvSpPr>
        <xdr:cNvPr id="30" name="Retângulo: Cantos Arredondados 21">
          <a:extLst>
            <a:ext uri="{FF2B5EF4-FFF2-40B4-BE49-F238E27FC236}">
              <a16:creationId xmlns:a16="http://schemas.microsoft.com/office/drawing/2014/main" id="{9C8EA1C3-0E50-714D-ACE8-B34F6962EEAE}"/>
            </a:ext>
          </a:extLst>
        </xdr:cNvPr>
        <xdr:cNvSpPr/>
      </xdr:nvSpPr>
      <xdr:spPr>
        <a:xfrm>
          <a:off x="2040740" y="50800"/>
          <a:ext cx="10824360" cy="609600"/>
        </a:xfrm>
        <a:prstGeom prst="roundRect">
          <a:avLst>
            <a:gd name="adj" fmla="val 2186"/>
          </a:avLst>
        </a:prstGeom>
        <a:solidFill>
          <a:srgbClr val="C2C2C2">
            <a:alpha val="20000"/>
          </a:srgb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pt-B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pt-BR"/>
        </a:p>
      </xdr:txBody>
    </xdr:sp>
    <xdr:clientData/>
  </xdr:twoCellAnchor>
  <xdr:twoCellAnchor>
    <xdr:from>
      <xdr:col>2</xdr:col>
      <xdr:colOff>694540</xdr:colOff>
      <xdr:row>0</xdr:row>
      <xdr:rowOff>76200</xdr:rowOff>
    </xdr:from>
    <xdr:to>
      <xdr:col>3</xdr:col>
      <xdr:colOff>800100</xdr:colOff>
      <xdr:row>3</xdr:row>
      <xdr:rowOff>101600</xdr:rowOff>
    </xdr:to>
    <xdr:sp macro="" textlink="">
      <xdr:nvSpPr>
        <xdr:cNvPr id="31" name="Retângulo: Cantos Arredondados 21">
          <a:extLst>
            <a:ext uri="{FF2B5EF4-FFF2-40B4-BE49-F238E27FC236}">
              <a16:creationId xmlns:a16="http://schemas.microsoft.com/office/drawing/2014/main" id="{9A0BEA92-774E-274A-A4BF-04240A948B9D}"/>
            </a:ext>
          </a:extLst>
        </xdr:cNvPr>
        <xdr:cNvSpPr/>
      </xdr:nvSpPr>
      <xdr:spPr>
        <a:xfrm>
          <a:off x="2345540" y="76200"/>
          <a:ext cx="931060" cy="596900"/>
        </a:xfrm>
        <a:prstGeom prst="roundRect">
          <a:avLst>
            <a:gd name="adj" fmla="val 2186"/>
          </a:avLst>
        </a:prstGeom>
        <a:solidFill>
          <a:srgbClr val="1B7693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pt-BR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pt-BR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139700</xdr:colOff>
      <xdr:row>0</xdr:row>
      <xdr:rowOff>25400</xdr:rowOff>
    </xdr:from>
    <xdr:to>
      <xdr:col>9</xdr:col>
      <xdr:colOff>266700</xdr:colOff>
      <xdr:row>3</xdr:row>
      <xdr:rowOff>50800</xdr:rowOff>
    </xdr:to>
    <xdr:sp macro="" textlink="">
      <xdr:nvSpPr>
        <xdr:cNvPr id="32" name="CaixaDeTexto 31">
          <a:extLst>
            <a:ext uri="{FF2B5EF4-FFF2-40B4-BE49-F238E27FC236}">
              <a16:creationId xmlns:a16="http://schemas.microsoft.com/office/drawing/2014/main" id="{B95A7E73-C210-0336-42E7-59FB0ABA4B00}"/>
            </a:ext>
          </a:extLst>
        </xdr:cNvPr>
        <xdr:cNvSpPr txBox="1"/>
      </xdr:nvSpPr>
      <xdr:spPr>
        <a:xfrm>
          <a:off x="3441700" y="25400"/>
          <a:ext cx="4254500" cy="5969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400" b="0" i="0" kern="1200">
              <a:solidFill>
                <a:srgbClr val="1D7694"/>
              </a:solidFill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Hello Jorge!</a:t>
          </a:r>
          <a:br>
            <a:rPr lang="pt-BR" sz="1400" b="1" i="0" kern="1200"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</a:br>
          <a:r>
            <a:rPr lang="pt-BR" sz="1800" b="1" i="0" kern="1200">
              <a:solidFill>
                <a:srgbClr val="1D7694"/>
              </a:solidFill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Acompanhamento</a:t>
          </a:r>
          <a:r>
            <a:rPr lang="pt-BR" sz="1800" b="1" i="0" kern="1200" baseline="0">
              <a:solidFill>
                <a:srgbClr val="1D7694"/>
              </a:solidFill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rPr>
            <a:t> Financeiro</a:t>
          </a:r>
          <a:endParaRPr lang="pt-BR" sz="1100" b="1" i="0" kern="1200">
            <a:solidFill>
              <a:srgbClr val="1D7694"/>
            </a:solidFill>
            <a:latin typeface="Verdana" panose="020B0604030504040204" pitchFamily="34" charset="0"/>
            <a:ea typeface="Verdana" panose="020B0604030504040204" pitchFamily="34" charset="0"/>
            <a:cs typeface="Verdana" panose="020B0604030504040204" pitchFamily="34" charset="0"/>
          </a:endParaRPr>
        </a:p>
      </xdr:txBody>
    </xdr:sp>
    <xdr:clientData/>
  </xdr:twoCellAnchor>
  <xdr:twoCellAnchor>
    <xdr:from>
      <xdr:col>11</xdr:col>
      <xdr:colOff>313540</xdr:colOff>
      <xdr:row>1</xdr:row>
      <xdr:rowOff>38100</xdr:rowOff>
    </xdr:from>
    <xdr:to>
      <xdr:col>15</xdr:col>
      <xdr:colOff>317500</xdr:colOff>
      <xdr:row>2</xdr:row>
      <xdr:rowOff>177800</xdr:rowOff>
    </xdr:to>
    <xdr:grpSp>
      <xdr:nvGrpSpPr>
        <xdr:cNvPr id="39" name="Agrupar 38">
          <a:extLst>
            <a:ext uri="{FF2B5EF4-FFF2-40B4-BE49-F238E27FC236}">
              <a16:creationId xmlns:a16="http://schemas.microsoft.com/office/drawing/2014/main" id="{B13BD8C5-1C32-3E36-0C5A-E2BA4B88BBAB}"/>
            </a:ext>
          </a:extLst>
        </xdr:cNvPr>
        <xdr:cNvGrpSpPr/>
      </xdr:nvGrpSpPr>
      <xdr:grpSpPr>
        <a:xfrm>
          <a:off x="9394040" y="228600"/>
          <a:ext cx="3305960" cy="330200"/>
          <a:chOff x="9406740" y="228600"/>
          <a:chExt cx="3305960" cy="330200"/>
        </a:xfrm>
      </xdr:grpSpPr>
      <xdr:sp macro="" textlink="">
        <xdr:nvSpPr>
          <xdr:cNvPr id="33" name="Retângulo: Cantos Arredondados 21">
            <a:hlinkClick xmlns:r="http://schemas.openxmlformats.org/officeDocument/2006/relationships" r:id="rId7"/>
            <a:extLst>
              <a:ext uri="{FF2B5EF4-FFF2-40B4-BE49-F238E27FC236}">
                <a16:creationId xmlns:a16="http://schemas.microsoft.com/office/drawing/2014/main" id="{D4D88316-7546-D341-AB9C-2460A4F5E8DC}"/>
              </a:ext>
            </a:extLst>
          </xdr:cNvPr>
          <xdr:cNvSpPr/>
        </xdr:nvSpPr>
        <xdr:spPr>
          <a:xfrm>
            <a:off x="9406740" y="228600"/>
            <a:ext cx="3305960" cy="330200"/>
          </a:xfrm>
          <a:prstGeom prst="roundRect">
            <a:avLst>
              <a:gd name="adj" fmla="val 2186"/>
            </a:avLst>
          </a:prstGeom>
          <a:solidFill>
            <a:schemeClr val="bg1">
              <a:lumMod val="95000"/>
            </a:schemeClr>
          </a:solidFill>
          <a:ln>
            <a:solidFill>
              <a:schemeClr val="lt1">
                <a:shade val="50000"/>
              </a:schemeClr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pt-BR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l"/>
            <a:r>
              <a:rPr lang="pt-BR">
                <a:solidFill>
                  <a:schemeClr val="bg1">
                    <a:lumMod val="65000"/>
                  </a:schemeClr>
                </a:solidFill>
              </a:rPr>
              <a:t>pesquisar</a:t>
            </a:r>
            <a:r>
              <a:rPr lang="pt-BR" baseline="0">
                <a:solidFill>
                  <a:schemeClr val="bg1">
                    <a:lumMod val="65000"/>
                  </a:schemeClr>
                </a:solidFill>
              </a:rPr>
              <a:t> dados...</a:t>
            </a:r>
            <a:endParaRPr lang="pt-BR">
              <a:solidFill>
                <a:schemeClr val="bg1">
                  <a:lumMod val="65000"/>
                </a:schemeClr>
              </a:solidFill>
            </a:endParaRPr>
          </a:p>
        </xdr:txBody>
      </xdr:sp>
      <xdr:pic>
        <xdr:nvPicPr>
          <xdr:cNvPr id="37" name="Gráfico 36" descr="Lupa estrutura de tópicos">
            <a:extLst>
              <a:ext uri="{FF2B5EF4-FFF2-40B4-BE49-F238E27FC236}">
                <a16:creationId xmlns:a16="http://schemas.microsoft.com/office/drawing/2014/main" id="{6A77EE45-0086-0C59-6D1D-B1983BB9077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>
            <a:extLst>
              <a:ext uri="{96DAC541-7B7A-43D3-8B79-37D633B846F1}">
                <asvg:svgBlip xmlns:asvg="http://schemas.microsoft.com/office/drawing/2016/SVG/main" r:embed="rId9"/>
              </a:ext>
            </a:extLst>
          </a:blip>
          <a:stretch>
            <a:fillRect/>
          </a:stretch>
        </xdr:blipFill>
        <xdr:spPr>
          <a:xfrm>
            <a:off x="12268200" y="241300"/>
            <a:ext cx="304800" cy="304800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169583</xdr:colOff>
      <xdr:row>4</xdr:row>
      <xdr:rowOff>13883</xdr:rowOff>
    </xdr:from>
    <xdr:to>
      <xdr:col>9</xdr:col>
      <xdr:colOff>685097</xdr:colOff>
      <xdr:row>6</xdr:row>
      <xdr:rowOff>98102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1" name="Modelo 3D 40" descr="Cofre de Porquinho">
              <a:extLst>
                <a:ext uri="{FF2B5EF4-FFF2-40B4-BE49-F238E27FC236}">
                  <a16:creationId xmlns:a16="http://schemas.microsoft.com/office/drawing/2014/main" id="{F1E5C616-9D41-D666-1100-57D5E7A58F3A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0">
                <am3d:spPr>
                  <a:xfrm rot="359607">
                    <a:off x="0" y="0"/>
                    <a:ext cx="515514" cy="465219"/>
                  </a:xfrm>
                  <a:prstGeom prst="rect">
                    <a:avLst/>
                  </a:prstGeom>
                  <a:noFill/>
                  <a:ln>
                    <a:noFill/>
                  </a:ln>
                </am3d:spPr>
                <am3d:camera>
                  <am3d:pos x="0" y="0" z="66594559"/>
                  <am3d:up dx="0" dy="36000000" dz="0"/>
                  <am3d:lookAt x="0" y="0" z="0"/>
                  <am3d:perspective fov="2700000"/>
                </am3d:camera>
                <am3d:trans>
                  <am3d:meterPerModelUnit n="5886366" d="1000000"/>
                  <am3d:preTrans dx="1210897" dy="1313110" dz="-30000"/>
                  <am3d:scale>
                    <am3d:sx n="1000000" d="1000000"/>
                    <am3d:sy n="1000000" d="1000000"/>
                    <am3d:sz n="1000000" d="1000000"/>
                  </am3d:scale>
                  <am3d:rot ax="4112909" ay="1035595" az="2223421"/>
                  <am3d:postTrans dx="0" dy="0" dz="0"/>
                </am3d:trans>
                <am3d:raster rName="Office3DRenderer" rVer="16.0.8326">
                  <am3d:blip r:embed="rId11"/>
                </am3d:raster>
                <am3d:objViewport viewportSz="666395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1" name="Modelo 3D 40" descr="Cofre de Porquinho">
              <a:extLst>
                <a:ext uri="{FF2B5EF4-FFF2-40B4-BE49-F238E27FC236}">
                  <a16:creationId xmlns:a16="http://schemas.microsoft.com/office/drawing/2014/main" id="{F1E5C616-9D41-D666-1100-57D5E7A58F3A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>
              <a:off x="7599083" y="775883"/>
              <a:ext cx="515514" cy="465219"/>
            </a:xfrm>
            <a:prstGeom prst="rect">
              <a:avLst/>
            </a:prstGeom>
            <a:noFill/>
            <a:ln>
              <a:noFill/>
            </a:ln>
          </xdr:spPr>
        </xdr:pic>
      </mc:Fallback>
    </mc:AlternateContent>
    <xdr:clientData/>
  </xdr:twoCellAnchor>
  <xdr:twoCellAnchor>
    <xdr:from>
      <xdr:col>9</xdr:col>
      <xdr:colOff>685800</xdr:colOff>
      <xdr:row>4</xdr:row>
      <xdr:rowOff>0</xdr:rowOff>
    </xdr:from>
    <xdr:to>
      <xdr:col>12</xdr:col>
      <xdr:colOff>342900</xdr:colOff>
      <xdr:row>6</xdr:row>
      <xdr:rowOff>63500</xdr:rowOff>
    </xdr:to>
    <xdr:sp macro="" textlink="">
      <xdr:nvSpPr>
        <xdr:cNvPr id="42" name="CaixaDeTexto 41">
          <a:extLst>
            <a:ext uri="{FF2B5EF4-FFF2-40B4-BE49-F238E27FC236}">
              <a16:creationId xmlns:a16="http://schemas.microsoft.com/office/drawing/2014/main" id="{99049B7D-7965-2D40-AA55-7A4BF0D40DD8}"/>
            </a:ext>
          </a:extLst>
        </xdr:cNvPr>
        <xdr:cNvSpPr txBox="1"/>
      </xdr:nvSpPr>
      <xdr:spPr>
        <a:xfrm>
          <a:off x="8115300" y="762000"/>
          <a:ext cx="2133600" cy="444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2400" b="1" i="0" kern="1200">
              <a:solidFill>
                <a:schemeClr val="bg1"/>
              </a:solidFill>
              <a:latin typeface="Futura Condensed ExtraBold" panose="020B0602020204020303" pitchFamily="34" charset="-79"/>
              <a:cs typeface="Futura Condensed ExtraBold" panose="020B0602020204020303" pitchFamily="34" charset="-79"/>
            </a:rPr>
            <a:t>Economias</a:t>
          </a:r>
        </a:p>
      </xdr:txBody>
    </xdr:sp>
    <xdr:clientData/>
  </xdr:twoCellAnchor>
  <xdr:twoCellAnchor editAs="oneCell">
    <xdr:from>
      <xdr:col>3</xdr:col>
      <xdr:colOff>50800</xdr:colOff>
      <xdr:row>0</xdr:row>
      <xdr:rowOff>127001</xdr:rowOff>
    </xdr:from>
    <xdr:to>
      <xdr:col>3</xdr:col>
      <xdr:colOff>598233</xdr:colOff>
      <xdr:row>3</xdr:row>
      <xdr:rowOff>63500</xdr:rowOff>
    </xdr:to>
    <xdr:pic>
      <xdr:nvPicPr>
        <xdr:cNvPr id="43" name="Imagem 42">
          <a:extLst>
            <a:ext uri="{FF2B5EF4-FFF2-40B4-BE49-F238E27FC236}">
              <a16:creationId xmlns:a16="http://schemas.microsoft.com/office/drawing/2014/main" id="{B99B862B-0704-BB1F-7E97-C1E467C83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27300" y="127001"/>
          <a:ext cx="547433" cy="50799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</xdr:row>
      <xdr:rowOff>50800</xdr:rowOff>
    </xdr:from>
    <xdr:to>
      <xdr:col>2</xdr:col>
      <xdr:colOff>355600</xdr:colOff>
      <xdr:row>6</xdr:row>
      <xdr:rowOff>38100</xdr:rowOff>
    </xdr:to>
    <xdr:grpSp>
      <xdr:nvGrpSpPr>
        <xdr:cNvPr id="49" name="Agrupar 48">
          <a:extLst>
            <a:ext uri="{FF2B5EF4-FFF2-40B4-BE49-F238E27FC236}">
              <a16:creationId xmlns:a16="http://schemas.microsoft.com/office/drawing/2014/main" id="{F4E2D2D9-A683-2133-4A71-AE20842A59B8}"/>
            </a:ext>
          </a:extLst>
        </xdr:cNvPr>
        <xdr:cNvGrpSpPr/>
      </xdr:nvGrpSpPr>
      <xdr:grpSpPr>
        <a:xfrm>
          <a:off x="0" y="431800"/>
          <a:ext cx="2006600" cy="749300"/>
          <a:chOff x="0" y="431800"/>
          <a:chExt cx="2032000" cy="749300"/>
        </a:xfrm>
      </xdr:grpSpPr>
      <xdr:grpSp>
        <xdr:nvGrpSpPr>
          <xdr:cNvPr id="47" name="Agrupar 46">
            <a:extLst>
              <a:ext uri="{FF2B5EF4-FFF2-40B4-BE49-F238E27FC236}">
                <a16:creationId xmlns:a16="http://schemas.microsoft.com/office/drawing/2014/main" id="{882B08DC-484D-56C1-BF57-388D369A893A}"/>
              </a:ext>
            </a:extLst>
          </xdr:cNvPr>
          <xdr:cNvGrpSpPr/>
        </xdr:nvGrpSpPr>
        <xdr:grpSpPr>
          <a:xfrm>
            <a:off x="0" y="431800"/>
            <a:ext cx="1943100" cy="584200"/>
            <a:chOff x="0" y="431800"/>
            <a:chExt cx="1943100" cy="584200"/>
          </a:xfrm>
        </xdr:grpSpPr>
        <xdr:sp macro="" textlink="">
          <xdr:nvSpPr>
            <xdr:cNvPr id="44" name="Retângulo Arredondado 43">
              <a:extLst>
                <a:ext uri="{FF2B5EF4-FFF2-40B4-BE49-F238E27FC236}">
                  <a16:creationId xmlns:a16="http://schemas.microsoft.com/office/drawing/2014/main" id="{19F5E105-4B77-38D7-B6D0-5F0452783091}"/>
                </a:ext>
              </a:extLst>
            </xdr:cNvPr>
            <xdr:cNvSpPr/>
          </xdr:nvSpPr>
          <xdr:spPr>
            <a:xfrm>
              <a:off x="0" y="431800"/>
              <a:ext cx="1943100" cy="584200"/>
            </a:xfrm>
            <a:prstGeom prst="roundRect">
              <a:avLst/>
            </a:prstGeom>
            <a:solidFill>
              <a:srgbClr val="B3A99B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l"/>
              <a:endParaRPr lang="pt-BR" sz="2000" b="0" i="0" kern="1200">
                <a:solidFill>
                  <a:srgbClr val="B3A99B"/>
                </a:solidFill>
                <a:latin typeface="Verdana" panose="020B0604030504040204" pitchFamily="34" charset="0"/>
                <a:ea typeface="Verdana" panose="020B0604030504040204" pitchFamily="34" charset="0"/>
                <a:cs typeface="Verdana" panose="020B0604030504040204" pitchFamily="34" charset="0"/>
              </a:endParaRPr>
            </a:p>
          </xdr:txBody>
        </xdr:sp>
        <xdr:pic>
          <xdr:nvPicPr>
            <xdr:cNvPr id="46" name="Gráfico 45" descr="Dinheiro estrutura de tópicos">
              <a:extLst>
                <a:ext uri="{FF2B5EF4-FFF2-40B4-BE49-F238E27FC236}">
                  <a16:creationId xmlns:a16="http://schemas.microsoft.com/office/drawing/2014/main" id="{8E1C6CA3-03BC-85F8-281E-F23A25C61E2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3">
              <a:extLst>
                <a:ext uri="{96DAC541-7B7A-43D3-8B79-37D633B846F1}">
                  <asvg:svgBlip xmlns:asvg="http://schemas.microsoft.com/office/drawing/2016/SVG/main" r:embed="rId14"/>
                </a:ext>
              </a:extLst>
            </a:blip>
            <a:stretch>
              <a:fillRect/>
            </a:stretch>
          </xdr:blipFill>
          <xdr:spPr>
            <a:xfrm>
              <a:off x="63500" y="520700"/>
              <a:ext cx="431800" cy="482600"/>
            </a:xfrm>
            <a:prstGeom prst="rect">
              <a:avLst/>
            </a:prstGeom>
          </xdr:spPr>
        </xdr:pic>
      </xdr:grpSp>
      <xdr:sp macro="" textlink="">
        <xdr:nvSpPr>
          <xdr:cNvPr id="48" name="CaixaDeTexto 47">
            <a:extLst>
              <a:ext uri="{FF2B5EF4-FFF2-40B4-BE49-F238E27FC236}">
                <a16:creationId xmlns:a16="http://schemas.microsoft.com/office/drawing/2014/main" id="{59E9909C-F7E8-6C41-82E3-9DDDAB107FD9}"/>
              </a:ext>
            </a:extLst>
          </xdr:cNvPr>
          <xdr:cNvSpPr txBox="1"/>
        </xdr:nvSpPr>
        <xdr:spPr>
          <a:xfrm rot="10800000" flipV="1">
            <a:off x="596900" y="444500"/>
            <a:ext cx="1435100" cy="73660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pt-BR" sz="1800" b="1" i="0" kern="1200">
                <a:solidFill>
                  <a:schemeClr val="bg1"/>
                </a:solidFill>
                <a:latin typeface="Verdana" panose="020B0604030504040204" pitchFamily="34" charset="0"/>
                <a:ea typeface="Verdana" panose="020B0604030504040204" pitchFamily="34" charset="0"/>
                <a:cs typeface="Verdana" panose="020B0604030504040204" pitchFamily="34" charset="0"/>
              </a:rPr>
              <a:t>Money</a:t>
            </a:r>
            <a:r>
              <a:rPr lang="pt-BR" sz="1800" b="1" i="0" kern="1200" baseline="0">
                <a:solidFill>
                  <a:schemeClr val="bg1"/>
                </a:solidFill>
                <a:latin typeface="Verdana" panose="020B0604030504040204" pitchFamily="34" charset="0"/>
                <a:ea typeface="Verdana" panose="020B0604030504040204" pitchFamily="34" charset="0"/>
                <a:cs typeface="Verdana" panose="020B0604030504040204" pitchFamily="34" charset="0"/>
              </a:rPr>
              <a:t> APP</a:t>
            </a:r>
            <a:endParaRPr lang="pt-BR" sz="1100" b="1" i="0" kern="1200">
              <a:solidFill>
                <a:schemeClr val="bg1"/>
              </a:solidFill>
              <a:latin typeface="Verdana" panose="020B0604030504040204" pitchFamily="34" charset="0"/>
              <a:ea typeface="Verdana" panose="020B0604030504040204" pitchFamily="34" charset="0"/>
              <a:cs typeface="Verdana" panose="020B0604030504040204" pitchFamily="34" charset="0"/>
            </a:endParaRPr>
          </a:p>
        </xdr:txBody>
      </xdr:sp>
    </xdr:grpSp>
    <xdr:clientData/>
  </xdr:twoCellAnchor>
  <xdr:twoCellAnchor>
    <xdr:from>
      <xdr:col>9</xdr:col>
      <xdr:colOff>304800</xdr:colOff>
      <xdr:row>6</xdr:row>
      <xdr:rowOff>165100</xdr:rowOff>
    </xdr:from>
    <xdr:to>
      <xdr:col>14</xdr:col>
      <xdr:colOff>444500</xdr:colOff>
      <xdr:row>18</xdr:row>
      <xdr:rowOff>88900</xdr:rowOff>
    </xdr:to>
    <xdr:graphicFrame macro="">
      <xdr:nvGraphicFramePr>
        <xdr:cNvPr id="52" name="Gráfico 51">
          <a:extLst>
            <a:ext uri="{FF2B5EF4-FFF2-40B4-BE49-F238E27FC236}">
              <a16:creationId xmlns:a16="http://schemas.microsoft.com/office/drawing/2014/main" id="{F2CDF385-5578-A449-A58A-7B59597954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Microsoft Office User" refreshedDate="45669.072282638888" createdVersion="8" refreshedVersion="8" minRefreshableVersion="3" recordCount="44" xr:uid="{468B81D6-08AF-9F4E-9BE8-26D28859431E}">
  <cacheSource type="worksheet">
    <worksheetSource name="tbl_operations"/>
  </cacheSource>
  <cacheFields count="8">
    <cacheField name="Data" numFmtId="14">
      <sharedItems containsSemiMixedTypes="0" containsNonDate="0" containsDate="1" containsString="0" minDate="2024-08-01T00:00:00" maxDate="2024-11-01T00:00:00"/>
    </cacheField>
    <cacheField name="Mês" numFmtId="1">
      <sharedItems containsSemiMixedTypes="0" containsString="0" containsNumber="1" containsInteger="1" minValue="8" maxValue="10" count="3">
        <n v="8"/>
        <n v="9"/>
        <n v="10"/>
      </sharedItems>
    </cacheField>
    <cacheField name="Tipo" numFmtId="0">
      <sharedItems count="2">
        <s v="Entrada"/>
        <s v="Saída"/>
      </sharedItems>
    </cacheField>
    <cacheField name="Categoria" numFmtId="0">
      <sharedItems count="19">
        <s v="Renda Fixa"/>
        <s v="Alimentação"/>
        <s v="Transporte"/>
        <s v="Lazer"/>
        <s v="Saúde"/>
        <s v="Educação"/>
        <s v="Vestuário"/>
        <s v="Investimentos"/>
        <s v="Serviços"/>
        <s v="Eletrônicos"/>
        <s v="Utilidades Domésticas"/>
        <s v="Presentes"/>
        <s v="Beleza"/>
        <s v="Pet Care"/>
        <s v="Viagem"/>
        <s v="Gastronomia"/>
        <s v="Freelance"/>
        <s v="Utilidades Dom."/>
        <s v="Venda de ativos"/>
      </sharedItems>
    </cacheField>
    <cacheField name="Descrição" numFmtId="0">
      <sharedItems/>
    </cacheField>
    <cacheField name="Valor" numFmtId="44">
      <sharedItems containsSemiMixedTypes="0" containsString="0" containsNumber="1" containsInteger="1" minValue="80" maxValue="5000"/>
    </cacheField>
    <cacheField name="Operação Bancária" numFmtId="0">
      <sharedItems/>
    </cacheField>
    <cacheField name="Status" numFmtId="0">
      <sharedItems/>
    </cacheField>
  </cacheFields>
  <extLst>
    <ext xmlns:x14="http://schemas.microsoft.com/office/spreadsheetml/2009/9/main" uri="{725AE2AE-9491-48be-B2B4-4EB974FC3084}">
      <x14:pivotCacheDefinition pivotCacheId="784772338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4">
  <r>
    <d v="2024-08-01T00:00:00"/>
    <x v="0"/>
    <x v="0"/>
    <x v="0"/>
    <s v="Salário mensal"/>
    <n v="5000"/>
    <s v="Transferência"/>
    <s v="Recebido"/>
  </r>
  <r>
    <d v="2024-08-01T00:00:00"/>
    <x v="0"/>
    <x v="1"/>
    <x v="1"/>
    <s v="Compras no supermercado"/>
    <n v="550"/>
    <s v="Débito Automático"/>
    <s v="Pendente"/>
  </r>
  <r>
    <d v="2024-08-03T00:00:00"/>
    <x v="0"/>
    <x v="1"/>
    <x v="2"/>
    <s v="Gasolina"/>
    <n v="300"/>
    <s v="Cartão de Crédito"/>
    <s v="Pago"/>
  </r>
  <r>
    <d v="2024-08-05T00:00:00"/>
    <x v="0"/>
    <x v="1"/>
    <x v="3"/>
    <s v="Cinema"/>
    <n v="120"/>
    <s v="Cartão de Crédito"/>
    <s v="Pago"/>
  </r>
  <r>
    <d v="2024-08-07T00:00:00"/>
    <x v="0"/>
    <x v="1"/>
    <x v="4"/>
    <s v="Consulta odontológica"/>
    <n v="250"/>
    <s v="Transferência"/>
    <s v="Pago"/>
  </r>
  <r>
    <d v="2024-08-10T00:00:00"/>
    <x v="0"/>
    <x v="1"/>
    <x v="5"/>
    <s v="Material escolar"/>
    <n v="400"/>
    <s v="Débito Automático"/>
    <s v="Pendente"/>
  </r>
  <r>
    <d v="2024-08-12T00:00:00"/>
    <x v="0"/>
    <x v="1"/>
    <x v="6"/>
    <s v="Compra de roupas de inverno"/>
    <n v="600"/>
    <s v="Cartão de Crédito"/>
    <s v="Pendente"/>
  </r>
  <r>
    <d v="2024-08-15T00:00:00"/>
    <x v="0"/>
    <x v="0"/>
    <x v="7"/>
    <s v="Dividendos de ações"/>
    <n v="800"/>
    <s v="Transferência"/>
    <s v="Recebido"/>
  </r>
  <r>
    <d v="2024-08-15T00:00:00"/>
    <x v="0"/>
    <x v="1"/>
    <x v="8"/>
    <s v="Limpeza do apartamento"/>
    <n v="150"/>
    <s v="Transferência"/>
    <s v="Pago"/>
  </r>
  <r>
    <d v="2024-08-18T00:00:00"/>
    <x v="0"/>
    <x v="1"/>
    <x v="9"/>
    <s v="Compra de novo celular"/>
    <n v="1200"/>
    <s v="Cartão de Crédito"/>
    <s v="Pendente"/>
  </r>
  <r>
    <d v="2024-08-20T00:00:00"/>
    <x v="0"/>
    <x v="1"/>
    <x v="10"/>
    <s v="Reparos domésticos"/>
    <n v="450"/>
    <s v="Débito Automático"/>
    <s v="Pago"/>
  </r>
  <r>
    <d v="2024-08-22T00:00:00"/>
    <x v="0"/>
    <x v="1"/>
    <x v="11"/>
    <s v="Presente de aniversário"/>
    <n v="180"/>
    <s v="Transferência"/>
    <s v="Pendente"/>
  </r>
  <r>
    <d v="2024-08-24T00:00:00"/>
    <x v="0"/>
    <x v="1"/>
    <x v="12"/>
    <s v="Corte de cabelo e barba"/>
    <n v="80"/>
    <s v="Débito Automático"/>
    <s v="Pago"/>
  </r>
  <r>
    <d v="2024-08-28T00:00:00"/>
    <x v="0"/>
    <x v="1"/>
    <x v="13"/>
    <s v="Ração e petiscos para o cachorro"/>
    <n v="200"/>
    <s v="Débito Automático"/>
    <s v="Pago"/>
  </r>
  <r>
    <d v="2024-08-30T00:00:00"/>
    <x v="0"/>
    <x v="1"/>
    <x v="14"/>
    <s v="Reserva de pousada"/>
    <n v="750"/>
    <s v="Transferência"/>
    <s v="Pendente"/>
  </r>
  <r>
    <d v="2024-08-31T00:00:00"/>
    <x v="0"/>
    <x v="1"/>
    <x v="15"/>
    <s v="Jantar em restaurante francês"/>
    <n v="350"/>
    <s v="Cartão de Crédito"/>
    <s v="Pago"/>
  </r>
  <r>
    <d v="2024-09-01T00:00:00"/>
    <x v="1"/>
    <x v="0"/>
    <x v="0"/>
    <s v="Salário mensal"/>
    <n v="5000"/>
    <s v="Transferência"/>
    <s v="Recebido"/>
  </r>
  <r>
    <d v="2024-09-02T00:00:00"/>
    <x v="1"/>
    <x v="1"/>
    <x v="1"/>
    <s v="Compras no supermercado"/>
    <n v="450"/>
    <s v="Débito Automático"/>
    <s v="Pendente"/>
  </r>
  <r>
    <d v="2024-09-05T00:00:00"/>
    <x v="1"/>
    <x v="1"/>
    <x v="2"/>
    <s v="Gasolina"/>
    <n v="300"/>
    <s v="Débito Automático"/>
    <s v="Pago"/>
  </r>
  <r>
    <d v="2024-09-08T00:00:00"/>
    <x v="1"/>
    <x v="1"/>
    <x v="3"/>
    <s v="Cinema e jantar"/>
    <n v="200"/>
    <s v="Transferência"/>
    <s v="Pago"/>
  </r>
  <r>
    <d v="2024-09-11T00:00:00"/>
    <x v="1"/>
    <x v="1"/>
    <x v="4"/>
    <s v="Plano de saúde"/>
    <n v="600"/>
    <s v="Débito Automático"/>
    <s v="Pendente"/>
  </r>
  <r>
    <d v="2024-09-14T00:00:00"/>
    <x v="1"/>
    <x v="1"/>
    <x v="5"/>
    <s v="Material escolar"/>
    <n v="350"/>
    <s v="Transferência"/>
    <s v="Pago"/>
  </r>
  <r>
    <d v="2024-09-17T00:00:00"/>
    <x v="1"/>
    <x v="1"/>
    <x v="6"/>
    <s v="Compra de roupas"/>
    <n v="500"/>
    <s v="Cartão de Crédito"/>
    <s v="Pendente"/>
  </r>
  <r>
    <d v="2024-09-20T00:00:00"/>
    <x v="1"/>
    <x v="0"/>
    <x v="16"/>
    <s v="Pagamento por projeto freelancer"/>
    <n v="1200"/>
    <s v="Transferência"/>
    <s v="Recebido"/>
  </r>
  <r>
    <d v="2024-09-20T00:00:00"/>
    <x v="1"/>
    <x v="1"/>
    <x v="8"/>
    <s v="Manutenção do veículo"/>
    <n v="800"/>
    <s v="Transferência"/>
    <s v="Pago"/>
  </r>
  <r>
    <d v="2024-09-23T00:00:00"/>
    <x v="1"/>
    <x v="1"/>
    <x v="9"/>
    <s v="Compra de novo smartphone"/>
    <n v="1500"/>
    <s v="Cartão de Crédito"/>
    <s v="Pendente"/>
  </r>
  <r>
    <d v="2024-09-26T00:00:00"/>
    <x v="1"/>
    <x v="1"/>
    <x v="17"/>
    <s v="Conta de energia elétrica"/>
    <n v="250"/>
    <s v="Débito Automático"/>
    <s v="Pago"/>
  </r>
  <r>
    <d v="2024-09-29T00:00:00"/>
    <x v="1"/>
    <x v="1"/>
    <x v="11"/>
    <s v="Aniversário da mãe"/>
    <n v="400"/>
    <s v="Cartão de Crédito"/>
    <s v="Pendente"/>
  </r>
  <r>
    <d v="2024-10-01T00:00:00"/>
    <x v="2"/>
    <x v="0"/>
    <x v="0"/>
    <s v="Salário mensal"/>
    <n v="5000"/>
    <s v="Transferência"/>
    <s v="Recebido"/>
  </r>
  <r>
    <d v="2024-10-01T00:00:00"/>
    <x v="2"/>
    <x v="1"/>
    <x v="1"/>
    <s v="Compras no supermercado"/>
    <n v="600"/>
    <s v="Débito Automático"/>
    <s v="Pendente"/>
  </r>
  <r>
    <d v="2024-10-03T00:00:00"/>
    <x v="2"/>
    <x v="1"/>
    <x v="2"/>
    <s v="Recarga de cartão de transporte"/>
    <n v="200"/>
    <s v="Cartão de Crédito"/>
    <s v="Pago"/>
  </r>
  <r>
    <d v="2024-10-05T00:00:00"/>
    <x v="2"/>
    <x v="1"/>
    <x v="3"/>
    <s v="Ingressos para teatro"/>
    <n v="180"/>
    <s v="Transferência"/>
    <s v="Pago"/>
  </r>
  <r>
    <d v="2024-10-08T00:00:00"/>
    <x v="2"/>
    <x v="1"/>
    <x v="4"/>
    <s v="Remédios de farmácia"/>
    <n v="120"/>
    <s v="Débito Automático"/>
    <s v="Pendente"/>
  </r>
  <r>
    <d v="2024-10-10T00:00:00"/>
    <x v="2"/>
    <x v="1"/>
    <x v="5"/>
    <s v="Cursos online"/>
    <n v="350"/>
    <s v="Cartão de Crédito"/>
    <s v="Pendente"/>
  </r>
  <r>
    <d v="2024-10-13T00:00:00"/>
    <x v="2"/>
    <x v="1"/>
    <x v="6"/>
    <s v="Roupas de primavera"/>
    <n v="400"/>
    <s v="Transferência"/>
    <s v="Pago"/>
  </r>
  <r>
    <d v="2024-10-15T00:00:00"/>
    <x v="2"/>
    <x v="1"/>
    <x v="8"/>
    <s v="Manutenção da casa"/>
    <n v="450"/>
    <s v="Débito Automático"/>
    <s v="Pago"/>
  </r>
  <r>
    <d v="2024-10-18T00:00:00"/>
    <x v="2"/>
    <x v="0"/>
    <x v="18"/>
    <s v="Venda de equipamentos eletrônicos"/>
    <n v="1500"/>
    <s v="Transferência"/>
    <s v="Recebido"/>
  </r>
  <r>
    <d v="2024-10-18T00:00:00"/>
    <x v="2"/>
    <x v="1"/>
    <x v="9"/>
    <s v="Manutenção do computador"/>
    <n v="300"/>
    <s v="Cartão de Crédito"/>
    <s v="Pendente"/>
  </r>
  <r>
    <d v="2024-10-20T00:00:00"/>
    <x v="2"/>
    <x v="1"/>
    <x v="10"/>
    <s v="Troca de móveis da cozinha"/>
    <n v="800"/>
    <s v="Transferência"/>
    <s v="Pago"/>
  </r>
  <r>
    <d v="2024-10-22T00:00:00"/>
    <x v="2"/>
    <x v="1"/>
    <x v="11"/>
    <s v="Presentes para casamento"/>
    <n v="250"/>
    <s v="Cartão de Crédito"/>
    <s v="Pendente"/>
  </r>
  <r>
    <d v="2024-10-24T00:00:00"/>
    <x v="2"/>
    <x v="1"/>
    <x v="13"/>
    <s v="Veterinário para o pet"/>
    <n v="150"/>
    <s v="Débito Automático"/>
    <s v="Pago"/>
  </r>
  <r>
    <d v="2024-10-26T00:00:00"/>
    <x v="2"/>
    <x v="1"/>
    <x v="12"/>
    <s v="Salão de beleza"/>
    <n v="250"/>
    <s v="Transferência"/>
    <s v="Pendente"/>
  </r>
  <r>
    <d v="2024-10-30T00:00:00"/>
    <x v="2"/>
    <x v="1"/>
    <x v="15"/>
    <s v="Jantar em restaurante italiano"/>
    <n v="220"/>
    <s v="Transferência"/>
    <s v="Pendente"/>
  </r>
  <r>
    <d v="2024-10-31T00:00:00"/>
    <x v="2"/>
    <x v="1"/>
    <x v="14"/>
    <s v="Reserva de hotel para fim de semana"/>
    <n v="500"/>
    <s v="Cartão de Crédito"/>
    <s v="Pendente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60649B-CE36-9549-A2FA-FE84EA787D7F}" name="Tabela Entrada" cacheId="4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24">
  <location ref="E6:F11" firstHeaderRow="1" firstDataRow="1" firstDataCol="1" rowPageCount="1" colPageCount="1"/>
  <pivotFields count="8">
    <pivotField numFmtId="14" showAll="0"/>
    <pivotField numFmtId="1" showAll="0">
      <items count="4">
        <item x="0"/>
        <item x="1"/>
        <item x="2"/>
        <item t="default"/>
      </items>
    </pivotField>
    <pivotField axis="axisPage" showAll="0">
      <items count="3">
        <item x="0"/>
        <item h="1" x="1"/>
        <item t="default"/>
      </items>
    </pivotField>
    <pivotField axis="axisRow" showAll="0">
      <items count="20">
        <item x="1"/>
        <item x="12"/>
        <item x="5"/>
        <item x="9"/>
        <item x="16"/>
        <item x="15"/>
        <item x="7"/>
        <item x="3"/>
        <item x="13"/>
        <item x="11"/>
        <item x="0"/>
        <item x="4"/>
        <item x="8"/>
        <item x="2"/>
        <item x="17"/>
        <item x="10"/>
        <item x="18"/>
        <item x="6"/>
        <item x="14"/>
        <item t="default"/>
      </items>
    </pivotField>
    <pivotField showAll="0"/>
    <pivotField dataField="1" numFmtId="44" showAll="0"/>
    <pivotField showAll="0"/>
    <pivotField showAll="0"/>
  </pivotFields>
  <rowFields count="1">
    <field x="3"/>
  </rowFields>
  <rowItems count="5">
    <i>
      <x v="4"/>
    </i>
    <i>
      <x v="6"/>
    </i>
    <i>
      <x v="10"/>
    </i>
    <i>
      <x v="16"/>
    </i>
    <i t="grand">
      <x/>
    </i>
  </rowItems>
  <colItems count="1">
    <i/>
  </colItems>
  <pageFields count="1">
    <pageField fld="2" item="0" hier="-1"/>
  </pageFields>
  <dataFields count="1">
    <dataField name="Soma de Valor" fld="5" baseField="0" baseItem="0" numFmtId="44"/>
  </dataFields>
  <chartFormats count="17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3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31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13" format="32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13" format="33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13" format="34">
      <pivotArea type="data" outline="0" fieldPosition="0">
        <references count="2">
          <reference field="4294967294" count="1" selected="0">
            <x v="0"/>
          </reference>
          <reference field="3" count="1" selected="0">
            <x v="16"/>
          </reference>
        </references>
      </pivotArea>
    </chartFormat>
    <chartFormat chart="14" format="3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36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14" format="37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14" format="38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14" format="39">
      <pivotArea type="data" outline="0" fieldPosition="0">
        <references count="2">
          <reference field="4294967294" count="1" selected="0">
            <x v="0"/>
          </reference>
          <reference field="3" count="1" selected="0">
            <x v="16"/>
          </reference>
        </references>
      </pivotArea>
    </chartFormat>
    <chartFormat chart="15" format="45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46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15" format="47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15" format="48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15" format="49">
      <pivotArea type="data" outline="0" fieldPosition="0">
        <references count="2">
          <reference field="4294967294" count="1" selected="0">
            <x v="0"/>
          </reference>
          <reference field="3" count="1" selected="0">
            <x v="1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CBA2540-575D-224A-A520-DC911D5F67F3}" name="Tabela Saída" cacheId="44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8">
  <location ref="B4:C20" firstHeaderRow="1" firstDataRow="1" firstDataCol="1" rowPageCount="1" colPageCount="1"/>
  <pivotFields count="8">
    <pivotField numFmtId="14" showAll="0"/>
    <pivotField numFmtId="1" showAll="0">
      <items count="4">
        <item x="0"/>
        <item x="1"/>
        <item x="2"/>
        <item t="default"/>
      </items>
    </pivotField>
    <pivotField axis="axisPage" multipleItemSelectionAllowed="1" showAll="0">
      <items count="3">
        <item h="1" x="0"/>
        <item x="1"/>
        <item t="default"/>
      </items>
    </pivotField>
    <pivotField axis="axisRow" showAll="0">
      <items count="20">
        <item x="1"/>
        <item x="12"/>
        <item x="5"/>
        <item x="9"/>
        <item x="16"/>
        <item x="15"/>
        <item x="7"/>
        <item x="3"/>
        <item x="13"/>
        <item x="11"/>
        <item x="0"/>
        <item x="4"/>
        <item x="8"/>
        <item x="2"/>
        <item x="17"/>
        <item x="10"/>
        <item x="18"/>
        <item x="6"/>
        <item x="14"/>
        <item t="default"/>
      </items>
    </pivotField>
    <pivotField showAll="0"/>
    <pivotField dataField="1" numFmtId="44" showAll="0"/>
    <pivotField showAll="0"/>
    <pivotField showAll="0"/>
  </pivotFields>
  <rowFields count="1">
    <field x="3"/>
  </rowFields>
  <rowItems count="16">
    <i>
      <x/>
    </i>
    <i>
      <x v="1"/>
    </i>
    <i>
      <x v="2"/>
    </i>
    <i>
      <x v="3"/>
    </i>
    <i>
      <x v="5"/>
    </i>
    <i>
      <x v="7"/>
    </i>
    <i>
      <x v="8"/>
    </i>
    <i>
      <x v="9"/>
    </i>
    <i>
      <x v="11"/>
    </i>
    <i>
      <x v="12"/>
    </i>
    <i>
      <x v="13"/>
    </i>
    <i>
      <x v="14"/>
    </i>
    <i>
      <x v="15"/>
    </i>
    <i>
      <x v="17"/>
    </i>
    <i>
      <x v="18"/>
    </i>
    <i t="grand">
      <x/>
    </i>
  </rowItems>
  <colItems count="1">
    <i/>
  </colItems>
  <pageFields count="1">
    <pageField fld="2" hier="-1"/>
  </pageFields>
  <dataFields count="1">
    <dataField name="Soma de Valor" fld="5" baseField="0" baseItem="0" numFmtId="44"/>
  </dataFields>
  <chartFormats count="32">
    <chartFormat chart="11" format="4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49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11" format="50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11" format="5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11" format="52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11" format="53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11" format="54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11" format="55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11" format="56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11" format="57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  <chartFormat chart="11" format="58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  <chartFormat chart="11" format="59">
      <pivotArea type="data" outline="0" fieldPosition="0">
        <references count="2">
          <reference field="4294967294" count="1" selected="0">
            <x v="0"/>
          </reference>
          <reference field="3" count="1" selected="0">
            <x v="13"/>
          </reference>
        </references>
      </pivotArea>
    </chartFormat>
    <chartFormat chart="11" format="60">
      <pivotArea type="data" outline="0" fieldPosition="0">
        <references count="2">
          <reference field="4294967294" count="1" selected="0">
            <x v="0"/>
          </reference>
          <reference field="3" count="1" selected="0">
            <x v="15"/>
          </reference>
        </references>
      </pivotArea>
    </chartFormat>
    <chartFormat chart="11" format="61">
      <pivotArea type="data" outline="0" fieldPosition="0">
        <references count="2">
          <reference field="4294967294" count="1" selected="0">
            <x v="0"/>
          </reference>
          <reference field="3" count="1" selected="0">
            <x v="17"/>
          </reference>
        </references>
      </pivotArea>
    </chartFormat>
    <chartFormat chart="11" format="62">
      <pivotArea type="data" outline="0" fieldPosition="0">
        <references count="2">
          <reference field="4294967294" count="1" selected="0">
            <x v="0"/>
          </reference>
          <reference field="3" count="1" selected="0">
            <x v="18"/>
          </reference>
        </references>
      </pivotArea>
    </chartFormat>
    <chartFormat chart="13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3">
      <pivotArea type="data" outline="0" fieldPosition="0">
        <references count="2">
          <reference field="4294967294" count="1" selected="0">
            <x v="0"/>
          </reference>
          <reference field="3" count="1" selected="0">
            <x v="0"/>
          </reference>
        </references>
      </pivotArea>
    </chartFormat>
    <chartFormat chart="17" format="4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17" format="5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17" format="6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17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17" format="8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17" format="9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17" format="10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17" format="11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  <chartFormat chart="17" format="12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  <chartFormat chart="17" format="13">
      <pivotArea type="data" outline="0" fieldPosition="0">
        <references count="2">
          <reference field="4294967294" count="1" selected="0">
            <x v="0"/>
          </reference>
          <reference field="3" count="1" selected="0">
            <x v="13"/>
          </reference>
        </references>
      </pivotArea>
    </chartFormat>
    <chartFormat chart="17" format="14">
      <pivotArea type="data" outline="0" fieldPosition="0">
        <references count="2">
          <reference field="4294967294" count="1" selected="0">
            <x v="0"/>
          </reference>
          <reference field="3" count="1" selected="0">
            <x v="15"/>
          </reference>
        </references>
      </pivotArea>
    </chartFormat>
    <chartFormat chart="17" format="15">
      <pivotArea type="data" outline="0" fieldPosition="0">
        <references count="2">
          <reference field="4294967294" count="1" selected="0">
            <x v="0"/>
          </reference>
          <reference field="3" count="1" selected="0">
            <x v="17"/>
          </reference>
        </references>
      </pivotArea>
    </chartFormat>
    <chartFormat chart="17" format="16">
      <pivotArea type="data" outline="0" fieldPosition="0">
        <references count="2">
          <reference field="4294967294" count="1" selected="0">
            <x v="0"/>
          </reference>
          <reference field="3" count="1" selected="0">
            <x v="18"/>
          </reference>
        </references>
      </pivotArea>
    </chartFormat>
    <chartFormat chart="17" format="17">
      <pivotArea type="data" outline="0" fieldPosition="0">
        <references count="2">
          <reference field="4294967294" count="1" selected="0">
            <x v="0"/>
          </reference>
          <reference field="3" count="1" selected="0">
            <x v="14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ês" xr10:uid="{D20230DB-6C28-7A47-9D4B-30879CE7FAFA}" sourceName="Mês">
  <pivotTables>
    <pivotTable tabId="2" name="Tabela Saída"/>
    <pivotTable tabId="2" name="Tabela Entrada"/>
  </pivotTables>
  <data>
    <tabular pivotCacheId="784772338">
      <items count="3">
        <i x="0" s="1"/>
        <i x="1" s="1"/>
        <i x="2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ês 2" xr10:uid="{09932BD1-FCCF-394D-85AD-F6C69C5C9DE3}" cache="SegmentaçãodeDados_Mês" caption="Mês" rowHeight="230716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ês" xr10:uid="{7786C157-A6C8-8E49-8CB8-ABCCE5FD6B32}" cache="SegmentaçãodeDados_Mês" caption="Mês" rowHeight="230716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26246CB-800C-314C-B6D5-314F64A003F7}" name="tbl_operations" displayName="tbl_operations" ref="A1:H45" totalsRowShown="0" headerRowDxfId="15" dataDxfId="14">
  <autoFilter ref="A1:H45" xr:uid="{226246CB-800C-314C-B6D5-314F64A003F7}"/>
  <tableColumns count="8">
    <tableColumn id="1" xr3:uid="{E2324927-54DE-FA45-A606-79E5901F348F}" name="Data" dataDxfId="13"/>
    <tableColumn id="8" xr3:uid="{3D1449B1-BBAD-A444-93AD-A3DAEA6A334C}" name="Mês" dataDxfId="12">
      <calculatedColumnFormula>MONTH(tbl_operations[[#This Row],[Data]])</calculatedColumnFormula>
    </tableColumn>
    <tableColumn id="2" xr3:uid="{65AB675E-8DF9-B24F-B838-F427B35F29F5}" name="Tipo" dataDxfId="11"/>
    <tableColumn id="3" xr3:uid="{8464A950-6EA0-4848-A7A1-1E8E573BDECD}" name="Categoria" dataDxfId="10"/>
    <tableColumn id="4" xr3:uid="{CADBDA7B-A1AB-6743-A93B-CF6999D1C9D3}" name="Descrição" dataDxfId="9"/>
    <tableColumn id="5" xr3:uid="{E9176291-1495-D94A-A3A2-10C698CDA1B0}" name="Valor" dataDxfId="8" dataCellStyle="Moeda"/>
    <tableColumn id="6" xr3:uid="{604793EA-C872-5546-8AFD-7B6C17F7FC86}" name="Operação Bancária" dataDxfId="7"/>
    <tableColumn id="7" xr3:uid="{00142325-23B0-B847-B2EB-24D5D0DD5CAD}" name="Status" dataDxfId="6"/>
  </tableColumns>
  <tableStyleInfo name="TableStyleLight9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4F2205A0-96C4-8D47-A224-85287666FACF}" name="Tabela2" displayName="Tabela2" ref="A1:B12" totalsRowCount="1" headerRowDxfId="5" tableBorderDxfId="4">
  <autoFilter ref="A1:B11" xr:uid="{4F2205A0-96C4-8D47-A224-85287666FACF}"/>
  <tableColumns count="2">
    <tableColumn id="1" xr3:uid="{19789F47-BD3D-C94D-B465-CD158FECE161}" name="Data Laçamento" dataDxfId="3" totalsRowDxfId="2"/>
    <tableColumn id="2" xr3:uid="{7D683A9A-0BF1-B141-B70D-324339B7E9F7}" name="Depósito" totalsRowFunction="sum" dataDxfId="1" totalsRowDxfId="0" dataCellStyle="Moeda" totalsRowCellStyle="Moeda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microsoft.com/office/2007/relationships/slicer" Target="../slicers/slicer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2.x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2" tint="-0.249977111117893"/>
  </sheetPr>
  <dimension ref="A1:H45"/>
  <sheetViews>
    <sheetView workbookViewId="0">
      <selection activeCell="J1" sqref="J1:K11"/>
    </sheetView>
  </sheetViews>
  <sheetFormatPr baseColWidth="10" defaultColWidth="28" defaultRowHeight="16" x14ac:dyDescent="0.25"/>
  <cols>
    <col min="1" max="1" width="12.5" style="9" bestFit="1" customWidth="1"/>
    <col min="2" max="2" width="12.5" style="9" customWidth="1"/>
    <col min="3" max="3" width="10.6640625" style="10" bestFit="1" customWidth="1"/>
    <col min="4" max="4" width="21.1640625" style="10" bestFit="1" customWidth="1"/>
    <col min="5" max="5" width="33.5" style="10" customWidth="1"/>
    <col min="6" max="6" width="13.83203125" style="9" bestFit="1" customWidth="1"/>
    <col min="7" max="7" width="19.6640625" style="10" customWidth="1"/>
    <col min="8" max="8" width="12.5" style="10" bestFit="1" customWidth="1"/>
    <col min="9" max="16384" width="28" style="4"/>
  </cols>
  <sheetData>
    <row r="1" spans="1:8" ht="17" x14ac:dyDescent="0.25">
      <c r="A1" s="2" t="s">
        <v>63</v>
      </c>
      <c r="B1" s="2" t="s">
        <v>76</v>
      </c>
      <c r="C1" s="3" t="s">
        <v>64</v>
      </c>
      <c r="D1" s="3" t="s">
        <v>65</v>
      </c>
      <c r="E1" s="3" t="s">
        <v>66</v>
      </c>
      <c r="F1" s="2" t="s">
        <v>67</v>
      </c>
      <c r="G1" s="3" t="s">
        <v>69</v>
      </c>
      <c r="H1" s="3" t="s">
        <v>68</v>
      </c>
    </row>
    <row r="2" spans="1:8" ht="18" x14ac:dyDescent="0.25">
      <c r="A2" s="5">
        <v>45505</v>
      </c>
      <c r="B2" s="13">
        <f>MONTH(tbl_operations[[#This Row],[Data]])</f>
        <v>8</v>
      </c>
      <c r="C2" s="6" t="s">
        <v>70</v>
      </c>
      <c r="D2" s="6" t="s">
        <v>0</v>
      </c>
      <c r="E2" s="6" t="s">
        <v>1</v>
      </c>
      <c r="F2" s="7">
        <v>5000</v>
      </c>
      <c r="G2" s="6" t="s">
        <v>2</v>
      </c>
      <c r="H2" s="6" t="s">
        <v>3</v>
      </c>
    </row>
    <row r="3" spans="1:8" ht="18" x14ac:dyDescent="0.25">
      <c r="A3" s="5">
        <v>45505</v>
      </c>
      <c r="B3" s="13">
        <f>MONTH(tbl_operations[[#This Row],[Data]])</f>
        <v>8</v>
      </c>
      <c r="C3" s="6" t="s">
        <v>71</v>
      </c>
      <c r="D3" s="6" t="s">
        <v>4</v>
      </c>
      <c r="E3" s="6" t="s">
        <v>5</v>
      </c>
      <c r="F3" s="7">
        <v>550</v>
      </c>
      <c r="G3" s="6" t="s">
        <v>6</v>
      </c>
      <c r="H3" s="6" t="s">
        <v>7</v>
      </c>
    </row>
    <row r="4" spans="1:8" ht="18" x14ac:dyDescent="0.25">
      <c r="A4" s="5">
        <v>45507</v>
      </c>
      <c r="B4" s="13">
        <f>MONTH(tbl_operations[[#This Row],[Data]])</f>
        <v>8</v>
      </c>
      <c r="C4" s="6" t="s">
        <v>71</v>
      </c>
      <c r="D4" s="6" t="s">
        <v>8</v>
      </c>
      <c r="E4" s="6" t="s">
        <v>9</v>
      </c>
      <c r="F4" s="7">
        <v>300</v>
      </c>
      <c r="G4" s="6" t="s">
        <v>10</v>
      </c>
      <c r="H4" s="6" t="s">
        <v>11</v>
      </c>
    </row>
    <row r="5" spans="1:8" ht="18" x14ac:dyDescent="0.25">
      <c r="A5" s="5">
        <v>45509</v>
      </c>
      <c r="B5" s="13">
        <f>MONTH(tbl_operations[[#This Row],[Data]])</f>
        <v>8</v>
      </c>
      <c r="C5" s="6" t="s">
        <v>71</v>
      </c>
      <c r="D5" s="6" t="s">
        <v>12</v>
      </c>
      <c r="E5" s="6" t="s">
        <v>13</v>
      </c>
      <c r="F5" s="7">
        <v>120</v>
      </c>
      <c r="G5" s="6" t="s">
        <v>10</v>
      </c>
      <c r="H5" s="6" t="s">
        <v>11</v>
      </c>
    </row>
    <row r="6" spans="1:8" ht="18" x14ac:dyDescent="0.25">
      <c r="A6" s="5">
        <v>45511</v>
      </c>
      <c r="B6" s="13">
        <f>MONTH(tbl_operations[[#This Row],[Data]])</f>
        <v>8</v>
      </c>
      <c r="C6" s="6" t="s">
        <v>71</v>
      </c>
      <c r="D6" s="6" t="s">
        <v>14</v>
      </c>
      <c r="E6" s="6" t="s">
        <v>15</v>
      </c>
      <c r="F6" s="7">
        <v>250</v>
      </c>
      <c r="G6" s="6" t="s">
        <v>2</v>
      </c>
      <c r="H6" s="6" t="s">
        <v>11</v>
      </c>
    </row>
    <row r="7" spans="1:8" ht="18" x14ac:dyDescent="0.25">
      <c r="A7" s="5">
        <v>45514</v>
      </c>
      <c r="B7" s="13">
        <f>MONTH(tbl_operations[[#This Row],[Data]])</f>
        <v>8</v>
      </c>
      <c r="C7" s="6" t="s">
        <v>71</v>
      </c>
      <c r="D7" s="6" t="s">
        <v>16</v>
      </c>
      <c r="E7" s="6" t="s">
        <v>17</v>
      </c>
      <c r="F7" s="7">
        <v>400</v>
      </c>
      <c r="G7" s="6" t="s">
        <v>6</v>
      </c>
      <c r="H7" s="6" t="s">
        <v>7</v>
      </c>
    </row>
    <row r="8" spans="1:8" ht="18" x14ac:dyDescent="0.25">
      <c r="A8" s="5">
        <v>45516</v>
      </c>
      <c r="B8" s="13">
        <f>MONTH(tbl_operations[[#This Row],[Data]])</f>
        <v>8</v>
      </c>
      <c r="C8" s="6" t="s">
        <v>71</v>
      </c>
      <c r="D8" s="6" t="s">
        <v>18</v>
      </c>
      <c r="E8" s="6" t="s">
        <v>19</v>
      </c>
      <c r="F8" s="7">
        <v>600</v>
      </c>
      <c r="G8" s="6" t="s">
        <v>10</v>
      </c>
      <c r="H8" s="6" t="s">
        <v>7</v>
      </c>
    </row>
    <row r="9" spans="1:8" ht="18" x14ac:dyDescent="0.25">
      <c r="A9" s="5">
        <v>45519</v>
      </c>
      <c r="B9" s="13">
        <f>MONTH(tbl_operations[[#This Row],[Data]])</f>
        <v>8</v>
      </c>
      <c r="C9" s="6" t="s">
        <v>70</v>
      </c>
      <c r="D9" s="6" t="s">
        <v>20</v>
      </c>
      <c r="E9" s="6" t="s">
        <v>21</v>
      </c>
      <c r="F9" s="7">
        <v>800</v>
      </c>
      <c r="G9" s="6" t="s">
        <v>2</v>
      </c>
      <c r="H9" s="6" t="s">
        <v>3</v>
      </c>
    </row>
    <row r="10" spans="1:8" ht="18" x14ac:dyDescent="0.25">
      <c r="A10" s="5">
        <v>45519</v>
      </c>
      <c r="B10" s="13">
        <f>MONTH(tbl_operations[[#This Row],[Data]])</f>
        <v>8</v>
      </c>
      <c r="C10" s="6" t="s">
        <v>71</v>
      </c>
      <c r="D10" s="6" t="s">
        <v>22</v>
      </c>
      <c r="E10" s="6" t="s">
        <v>23</v>
      </c>
      <c r="F10" s="7">
        <v>150</v>
      </c>
      <c r="G10" s="6" t="s">
        <v>2</v>
      </c>
      <c r="H10" s="6" t="s">
        <v>11</v>
      </c>
    </row>
    <row r="11" spans="1:8" ht="18" x14ac:dyDescent="0.25">
      <c r="A11" s="5">
        <v>45522</v>
      </c>
      <c r="B11" s="13">
        <f>MONTH(tbl_operations[[#This Row],[Data]])</f>
        <v>8</v>
      </c>
      <c r="C11" s="6" t="s">
        <v>71</v>
      </c>
      <c r="D11" s="6" t="s">
        <v>24</v>
      </c>
      <c r="E11" s="6" t="s">
        <v>25</v>
      </c>
      <c r="F11" s="7">
        <v>1200</v>
      </c>
      <c r="G11" s="6" t="s">
        <v>10</v>
      </c>
      <c r="H11" s="6" t="s">
        <v>7</v>
      </c>
    </row>
    <row r="12" spans="1:8" ht="18" x14ac:dyDescent="0.25">
      <c r="A12" s="5">
        <v>45524</v>
      </c>
      <c r="B12" s="13">
        <f>MONTH(tbl_operations[[#This Row],[Data]])</f>
        <v>8</v>
      </c>
      <c r="C12" s="6" t="s">
        <v>71</v>
      </c>
      <c r="D12" s="6" t="s">
        <v>26</v>
      </c>
      <c r="E12" s="6" t="s">
        <v>27</v>
      </c>
      <c r="F12" s="7">
        <v>450</v>
      </c>
      <c r="G12" s="6" t="s">
        <v>6</v>
      </c>
      <c r="H12" s="6" t="s">
        <v>11</v>
      </c>
    </row>
    <row r="13" spans="1:8" ht="18" x14ac:dyDescent="0.25">
      <c r="A13" s="5">
        <v>45526</v>
      </c>
      <c r="B13" s="13">
        <f>MONTH(tbl_operations[[#This Row],[Data]])</f>
        <v>8</v>
      </c>
      <c r="C13" s="6" t="s">
        <v>71</v>
      </c>
      <c r="D13" s="6" t="s">
        <v>28</v>
      </c>
      <c r="E13" s="6" t="s">
        <v>29</v>
      </c>
      <c r="F13" s="7">
        <v>180</v>
      </c>
      <c r="G13" s="6" t="s">
        <v>2</v>
      </c>
      <c r="H13" s="6" t="s">
        <v>7</v>
      </c>
    </row>
    <row r="14" spans="1:8" ht="18" x14ac:dyDescent="0.25">
      <c r="A14" s="5">
        <v>45528</v>
      </c>
      <c r="B14" s="13">
        <f>MONTH(tbl_operations[[#This Row],[Data]])</f>
        <v>8</v>
      </c>
      <c r="C14" s="6" t="s">
        <v>71</v>
      </c>
      <c r="D14" s="6" t="s">
        <v>30</v>
      </c>
      <c r="E14" s="6" t="s">
        <v>31</v>
      </c>
      <c r="F14" s="7">
        <v>80</v>
      </c>
      <c r="G14" s="6" t="s">
        <v>6</v>
      </c>
      <c r="H14" s="6" t="s">
        <v>11</v>
      </c>
    </row>
    <row r="15" spans="1:8" ht="18" x14ac:dyDescent="0.25">
      <c r="A15" s="5">
        <v>45532</v>
      </c>
      <c r="B15" s="13">
        <f>MONTH(tbl_operations[[#This Row],[Data]])</f>
        <v>8</v>
      </c>
      <c r="C15" s="6" t="s">
        <v>71</v>
      </c>
      <c r="D15" s="6" t="s">
        <v>32</v>
      </c>
      <c r="E15" s="6" t="s">
        <v>33</v>
      </c>
      <c r="F15" s="7">
        <v>200</v>
      </c>
      <c r="G15" s="6" t="s">
        <v>6</v>
      </c>
      <c r="H15" s="6" t="s">
        <v>11</v>
      </c>
    </row>
    <row r="16" spans="1:8" ht="18" x14ac:dyDescent="0.25">
      <c r="A16" s="5">
        <v>45534</v>
      </c>
      <c r="B16" s="13">
        <f>MONTH(tbl_operations[[#This Row],[Data]])</f>
        <v>8</v>
      </c>
      <c r="C16" s="6" t="s">
        <v>71</v>
      </c>
      <c r="D16" s="6" t="s">
        <v>34</v>
      </c>
      <c r="E16" s="6" t="s">
        <v>35</v>
      </c>
      <c r="F16" s="7">
        <v>750</v>
      </c>
      <c r="G16" s="6" t="s">
        <v>2</v>
      </c>
      <c r="H16" s="6" t="s">
        <v>7</v>
      </c>
    </row>
    <row r="17" spans="1:8" ht="18" x14ac:dyDescent="0.25">
      <c r="A17" s="5">
        <v>45535</v>
      </c>
      <c r="B17" s="13">
        <f>MONTH(tbl_operations[[#This Row],[Data]])</f>
        <v>8</v>
      </c>
      <c r="C17" s="6" t="s">
        <v>71</v>
      </c>
      <c r="D17" s="6" t="s">
        <v>36</v>
      </c>
      <c r="E17" s="6" t="s">
        <v>37</v>
      </c>
      <c r="F17" s="7">
        <v>350</v>
      </c>
      <c r="G17" s="6" t="s">
        <v>10</v>
      </c>
      <c r="H17" s="6" t="s">
        <v>11</v>
      </c>
    </row>
    <row r="18" spans="1:8" ht="18" x14ac:dyDescent="0.25">
      <c r="A18" s="5">
        <v>45536</v>
      </c>
      <c r="B18" s="13">
        <f>MONTH(tbl_operations[[#This Row],[Data]])</f>
        <v>9</v>
      </c>
      <c r="C18" s="6" t="s">
        <v>70</v>
      </c>
      <c r="D18" s="6" t="s">
        <v>0</v>
      </c>
      <c r="E18" s="6" t="s">
        <v>1</v>
      </c>
      <c r="F18" s="7">
        <v>5000</v>
      </c>
      <c r="G18" s="6" t="s">
        <v>2</v>
      </c>
      <c r="H18" s="6" t="s">
        <v>3</v>
      </c>
    </row>
    <row r="19" spans="1:8" ht="18" x14ac:dyDescent="0.25">
      <c r="A19" s="5">
        <v>45537</v>
      </c>
      <c r="B19" s="13">
        <f>MONTH(tbl_operations[[#This Row],[Data]])</f>
        <v>9</v>
      </c>
      <c r="C19" s="6" t="s">
        <v>71</v>
      </c>
      <c r="D19" s="6" t="s">
        <v>4</v>
      </c>
      <c r="E19" s="8" t="s">
        <v>5</v>
      </c>
      <c r="F19" s="7">
        <v>450</v>
      </c>
      <c r="G19" s="6" t="s">
        <v>6</v>
      </c>
      <c r="H19" s="6" t="s">
        <v>7</v>
      </c>
    </row>
    <row r="20" spans="1:8" ht="18" x14ac:dyDescent="0.25">
      <c r="A20" s="5">
        <v>45540</v>
      </c>
      <c r="B20" s="13">
        <f>MONTH(tbl_operations[[#This Row],[Data]])</f>
        <v>9</v>
      </c>
      <c r="C20" s="6" t="s">
        <v>71</v>
      </c>
      <c r="D20" s="6" t="s">
        <v>8</v>
      </c>
      <c r="E20" s="8" t="s">
        <v>9</v>
      </c>
      <c r="F20" s="7">
        <v>300</v>
      </c>
      <c r="G20" s="6" t="s">
        <v>6</v>
      </c>
      <c r="H20" s="6" t="s">
        <v>11</v>
      </c>
    </row>
    <row r="21" spans="1:8" ht="18" x14ac:dyDescent="0.25">
      <c r="A21" s="5">
        <v>45543</v>
      </c>
      <c r="B21" s="13">
        <f>MONTH(tbl_operations[[#This Row],[Data]])</f>
        <v>9</v>
      </c>
      <c r="C21" s="6" t="s">
        <v>71</v>
      </c>
      <c r="D21" s="6" t="s">
        <v>12</v>
      </c>
      <c r="E21" s="8" t="s">
        <v>38</v>
      </c>
      <c r="F21" s="7">
        <v>200</v>
      </c>
      <c r="G21" s="6" t="s">
        <v>2</v>
      </c>
      <c r="H21" s="6" t="s">
        <v>11</v>
      </c>
    </row>
    <row r="22" spans="1:8" ht="18" x14ac:dyDescent="0.25">
      <c r="A22" s="5">
        <v>45546</v>
      </c>
      <c r="B22" s="13">
        <f>MONTH(tbl_operations[[#This Row],[Data]])</f>
        <v>9</v>
      </c>
      <c r="C22" s="6" t="s">
        <v>71</v>
      </c>
      <c r="D22" s="6" t="s">
        <v>14</v>
      </c>
      <c r="E22" s="8" t="s">
        <v>39</v>
      </c>
      <c r="F22" s="7">
        <v>600</v>
      </c>
      <c r="G22" s="6" t="s">
        <v>6</v>
      </c>
      <c r="H22" s="6" t="s">
        <v>7</v>
      </c>
    </row>
    <row r="23" spans="1:8" ht="18" x14ac:dyDescent="0.25">
      <c r="A23" s="5">
        <v>45549</v>
      </c>
      <c r="B23" s="13">
        <f>MONTH(tbl_operations[[#This Row],[Data]])</f>
        <v>9</v>
      </c>
      <c r="C23" s="6" t="s">
        <v>71</v>
      </c>
      <c r="D23" s="6" t="s">
        <v>16</v>
      </c>
      <c r="E23" s="8" t="s">
        <v>17</v>
      </c>
      <c r="F23" s="7">
        <v>350</v>
      </c>
      <c r="G23" s="6" t="s">
        <v>2</v>
      </c>
      <c r="H23" s="6" t="s">
        <v>11</v>
      </c>
    </row>
    <row r="24" spans="1:8" ht="18" x14ac:dyDescent="0.25">
      <c r="A24" s="5">
        <v>45552</v>
      </c>
      <c r="B24" s="13">
        <f>MONTH(tbl_operations[[#This Row],[Data]])</f>
        <v>9</v>
      </c>
      <c r="C24" s="6" t="s">
        <v>71</v>
      </c>
      <c r="D24" s="6" t="s">
        <v>18</v>
      </c>
      <c r="E24" s="8" t="s">
        <v>40</v>
      </c>
      <c r="F24" s="7">
        <v>500</v>
      </c>
      <c r="G24" s="6" t="s">
        <v>10</v>
      </c>
      <c r="H24" s="6" t="s">
        <v>7</v>
      </c>
    </row>
    <row r="25" spans="1:8" ht="18" x14ac:dyDescent="0.25">
      <c r="A25" s="5">
        <v>45555</v>
      </c>
      <c r="B25" s="13">
        <f>MONTH(tbl_operations[[#This Row],[Data]])</f>
        <v>9</v>
      </c>
      <c r="C25" s="6" t="s">
        <v>70</v>
      </c>
      <c r="D25" s="6" t="s">
        <v>41</v>
      </c>
      <c r="E25" s="6" t="s">
        <v>42</v>
      </c>
      <c r="F25" s="7">
        <v>1200</v>
      </c>
      <c r="G25" s="6" t="s">
        <v>2</v>
      </c>
      <c r="H25" s="6" t="s">
        <v>3</v>
      </c>
    </row>
    <row r="26" spans="1:8" ht="18" x14ac:dyDescent="0.25">
      <c r="A26" s="5">
        <v>45555</v>
      </c>
      <c r="B26" s="13">
        <f>MONTH(tbl_operations[[#This Row],[Data]])</f>
        <v>9</v>
      </c>
      <c r="C26" s="6" t="s">
        <v>71</v>
      </c>
      <c r="D26" s="6" t="s">
        <v>22</v>
      </c>
      <c r="E26" s="8" t="s">
        <v>43</v>
      </c>
      <c r="F26" s="7">
        <v>800</v>
      </c>
      <c r="G26" s="6" t="s">
        <v>2</v>
      </c>
      <c r="H26" s="6" t="s">
        <v>11</v>
      </c>
    </row>
    <row r="27" spans="1:8" ht="18" x14ac:dyDescent="0.25">
      <c r="A27" s="5">
        <v>45558</v>
      </c>
      <c r="B27" s="13">
        <f>MONTH(tbl_operations[[#This Row],[Data]])</f>
        <v>9</v>
      </c>
      <c r="C27" s="6" t="s">
        <v>71</v>
      </c>
      <c r="D27" s="6" t="s">
        <v>24</v>
      </c>
      <c r="E27" s="8" t="s">
        <v>44</v>
      </c>
      <c r="F27" s="7">
        <v>1500</v>
      </c>
      <c r="G27" s="6" t="s">
        <v>10</v>
      </c>
      <c r="H27" s="6" t="s">
        <v>7</v>
      </c>
    </row>
    <row r="28" spans="1:8" ht="18" x14ac:dyDescent="0.25">
      <c r="A28" s="5">
        <v>45561</v>
      </c>
      <c r="B28" s="13">
        <f>MONTH(tbl_operations[[#This Row],[Data]])</f>
        <v>9</v>
      </c>
      <c r="C28" s="6" t="s">
        <v>71</v>
      </c>
      <c r="D28" s="6" t="s">
        <v>45</v>
      </c>
      <c r="E28" s="8" t="s">
        <v>46</v>
      </c>
      <c r="F28" s="7">
        <v>250</v>
      </c>
      <c r="G28" s="6" t="s">
        <v>6</v>
      </c>
      <c r="H28" s="6" t="s">
        <v>11</v>
      </c>
    </row>
    <row r="29" spans="1:8" ht="18" x14ac:dyDescent="0.25">
      <c r="A29" s="5">
        <v>45564</v>
      </c>
      <c r="B29" s="13">
        <f>MONTH(tbl_operations[[#This Row],[Data]])</f>
        <v>9</v>
      </c>
      <c r="C29" s="6" t="s">
        <v>71</v>
      </c>
      <c r="D29" s="6" t="s">
        <v>28</v>
      </c>
      <c r="E29" s="8" t="s">
        <v>47</v>
      </c>
      <c r="F29" s="7">
        <v>400</v>
      </c>
      <c r="G29" s="6" t="s">
        <v>10</v>
      </c>
      <c r="H29" s="6" t="s">
        <v>7</v>
      </c>
    </row>
    <row r="30" spans="1:8" ht="18" x14ac:dyDescent="0.25">
      <c r="A30" s="5">
        <v>45566</v>
      </c>
      <c r="B30" s="13">
        <f>MONTH(tbl_operations[[#This Row],[Data]])</f>
        <v>10</v>
      </c>
      <c r="C30" s="6" t="s">
        <v>70</v>
      </c>
      <c r="D30" s="6" t="s">
        <v>0</v>
      </c>
      <c r="E30" s="6" t="s">
        <v>1</v>
      </c>
      <c r="F30" s="7">
        <v>5000</v>
      </c>
      <c r="G30" s="6" t="s">
        <v>2</v>
      </c>
      <c r="H30" s="6" t="s">
        <v>3</v>
      </c>
    </row>
    <row r="31" spans="1:8" ht="18" x14ac:dyDescent="0.25">
      <c r="A31" s="5">
        <v>45566</v>
      </c>
      <c r="B31" s="13">
        <f>MONTH(tbl_operations[[#This Row],[Data]])</f>
        <v>10</v>
      </c>
      <c r="C31" s="6" t="s">
        <v>71</v>
      </c>
      <c r="D31" s="6" t="s">
        <v>4</v>
      </c>
      <c r="E31" s="6" t="s">
        <v>5</v>
      </c>
      <c r="F31" s="7">
        <v>600</v>
      </c>
      <c r="G31" s="6" t="s">
        <v>6</v>
      </c>
      <c r="H31" s="6" t="s">
        <v>7</v>
      </c>
    </row>
    <row r="32" spans="1:8" ht="18" x14ac:dyDescent="0.25">
      <c r="A32" s="5">
        <v>45568</v>
      </c>
      <c r="B32" s="13">
        <f>MONTH(tbl_operations[[#This Row],[Data]])</f>
        <v>10</v>
      </c>
      <c r="C32" s="6" t="s">
        <v>71</v>
      </c>
      <c r="D32" s="6" t="s">
        <v>8</v>
      </c>
      <c r="E32" s="6" t="s">
        <v>48</v>
      </c>
      <c r="F32" s="7">
        <v>200</v>
      </c>
      <c r="G32" s="6" t="s">
        <v>10</v>
      </c>
      <c r="H32" s="6" t="s">
        <v>11</v>
      </c>
    </row>
    <row r="33" spans="1:8" ht="18" x14ac:dyDescent="0.25">
      <c r="A33" s="5">
        <v>45570</v>
      </c>
      <c r="B33" s="13">
        <f>MONTH(tbl_operations[[#This Row],[Data]])</f>
        <v>10</v>
      </c>
      <c r="C33" s="6" t="s">
        <v>71</v>
      </c>
      <c r="D33" s="6" t="s">
        <v>12</v>
      </c>
      <c r="E33" s="6" t="s">
        <v>49</v>
      </c>
      <c r="F33" s="7">
        <v>180</v>
      </c>
      <c r="G33" s="6" t="s">
        <v>2</v>
      </c>
      <c r="H33" s="6" t="s">
        <v>11</v>
      </c>
    </row>
    <row r="34" spans="1:8" ht="18" x14ac:dyDescent="0.25">
      <c r="A34" s="5">
        <v>45573</v>
      </c>
      <c r="B34" s="13">
        <f>MONTH(tbl_operations[[#This Row],[Data]])</f>
        <v>10</v>
      </c>
      <c r="C34" s="6" t="s">
        <v>71</v>
      </c>
      <c r="D34" s="6" t="s">
        <v>14</v>
      </c>
      <c r="E34" s="6" t="s">
        <v>50</v>
      </c>
      <c r="F34" s="7">
        <v>120</v>
      </c>
      <c r="G34" s="6" t="s">
        <v>6</v>
      </c>
      <c r="H34" s="6" t="s">
        <v>7</v>
      </c>
    </row>
    <row r="35" spans="1:8" ht="18" x14ac:dyDescent="0.25">
      <c r="A35" s="5">
        <v>45575</v>
      </c>
      <c r="B35" s="13">
        <f>MONTH(tbl_operations[[#This Row],[Data]])</f>
        <v>10</v>
      </c>
      <c r="C35" s="6" t="s">
        <v>71</v>
      </c>
      <c r="D35" s="6" t="s">
        <v>16</v>
      </c>
      <c r="E35" s="6" t="s">
        <v>51</v>
      </c>
      <c r="F35" s="7">
        <v>350</v>
      </c>
      <c r="G35" s="6" t="s">
        <v>10</v>
      </c>
      <c r="H35" s="6" t="s">
        <v>7</v>
      </c>
    </row>
    <row r="36" spans="1:8" ht="18" x14ac:dyDescent="0.25">
      <c r="A36" s="5">
        <v>45578</v>
      </c>
      <c r="B36" s="13">
        <f>MONTH(tbl_operations[[#This Row],[Data]])</f>
        <v>10</v>
      </c>
      <c r="C36" s="6" t="s">
        <v>71</v>
      </c>
      <c r="D36" s="6" t="s">
        <v>18</v>
      </c>
      <c r="E36" s="6" t="s">
        <v>52</v>
      </c>
      <c r="F36" s="7">
        <v>400</v>
      </c>
      <c r="G36" s="6" t="s">
        <v>2</v>
      </c>
      <c r="H36" s="6" t="s">
        <v>11</v>
      </c>
    </row>
    <row r="37" spans="1:8" ht="18" x14ac:dyDescent="0.25">
      <c r="A37" s="5">
        <v>45580</v>
      </c>
      <c r="B37" s="13">
        <f>MONTH(tbl_operations[[#This Row],[Data]])</f>
        <v>10</v>
      </c>
      <c r="C37" s="6" t="s">
        <v>71</v>
      </c>
      <c r="D37" s="6" t="s">
        <v>22</v>
      </c>
      <c r="E37" s="6" t="s">
        <v>53</v>
      </c>
      <c r="F37" s="7">
        <v>450</v>
      </c>
      <c r="G37" s="6" t="s">
        <v>6</v>
      </c>
      <c r="H37" s="6" t="s">
        <v>11</v>
      </c>
    </row>
    <row r="38" spans="1:8" ht="36" x14ac:dyDescent="0.25">
      <c r="A38" s="5">
        <v>45583</v>
      </c>
      <c r="B38" s="13">
        <f>MONTH(tbl_operations[[#This Row],[Data]])</f>
        <v>10</v>
      </c>
      <c r="C38" s="6" t="s">
        <v>70</v>
      </c>
      <c r="D38" s="6" t="s">
        <v>54</v>
      </c>
      <c r="E38" s="6" t="s">
        <v>55</v>
      </c>
      <c r="F38" s="7">
        <v>1500</v>
      </c>
      <c r="G38" s="6" t="s">
        <v>2</v>
      </c>
      <c r="H38" s="6" t="s">
        <v>3</v>
      </c>
    </row>
    <row r="39" spans="1:8" ht="18" x14ac:dyDescent="0.25">
      <c r="A39" s="5">
        <v>45583</v>
      </c>
      <c r="B39" s="13">
        <f>MONTH(tbl_operations[[#This Row],[Data]])</f>
        <v>10</v>
      </c>
      <c r="C39" s="6" t="s">
        <v>71</v>
      </c>
      <c r="D39" s="6" t="s">
        <v>24</v>
      </c>
      <c r="E39" s="6" t="s">
        <v>56</v>
      </c>
      <c r="F39" s="7">
        <v>300</v>
      </c>
      <c r="G39" s="6" t="s">
        <v>10</v>
      </c>
      <c r="H39" s="6" t="s">
        <v>7</v>
      </c>
    </row>
    <row r="40" spans="1:8" ht="18" x14ac:dyDescent="0.25">
      <c r="A40" s="5">
        <v>45585</v>
      </c>
      <c r="B40" s="13">
        <f>MONTH(tbl_operations[[#This Row],[Data]])</f>
        <v>10</v>
      </c>
      <c r="C40" s="6" t="s">
        <v>71</v>
      </c>
      <c r="D40" s="6" t="s">
        <v>26</v>
      </c>
      <c r="E40" s="6" t="s">
        <v>57</v>
      </c>
      <c r="F40" s="7">
        <v>800</v>
      </c>
      <c r="G40" s="6" t="s">
        <v>2</v>
      </c>
      <c r="H40" s="6" t="s">
        <v>11</v>
      </c>
    </row>
    <row r="41" spans="1:8" ht="18" x14ac:dyDescent="0.25">
      <c r="A41" s="5">
        <v>45587</v>
      </c>
      <c r="B41" s="13">
        <f>MONTH(tbl_operations[[#This Row],[Data]])</f>
        <v>10</v>
      </c>
      <c r="C41" s="6" t="s">
        <v>71</v>
      </c>
      <c r="D41" s="6" t="s">
        <v>28</v>
      </c>
      <c r="E41" s="6" t="s">
        <v>58</v>
      </c>
      <c r="F41" s="7">
        <v>250</v>
      </c>
      <c r="G41" s="6" t="s">
        <v>10</v>
      </c>
      <c r="H41" s="6" t="s">
        <v>7</v>
      </c>
    </row>
    <row r="42" spans="1:8" ht="18" x14ac:dyDescent="0.25">
      <c r="A42" s="5">
        <v>45589</v>
      </c>
      <c r="B42" s="13">
        <f>MONTH(tbl_operations[[#This Row],[Data]])</f>
        <v>10</v>
      </c>
      <c r="C42" s="6" t="s">
        <v>71</v>
      </c>
      <c r="D42" s="6" t="s">
        <v>32</v>
      </c>
      <c r="E42" s="6" t="s">
        <v>59</v>
      </c>
      <c r="F42" s="7">
        <v>150</v>
      </c>
      <c r="G42" s="6" t="s">
        <v>6</v>
      </c>
      <c r="H42" s="6" t="s">
        <v>11</v>
      </c>
    </row>
    <row r="43" spans="1:8" ht="18" x14ac:dyDescent="0.25">
      <c r="A43" s="5">
        <v>45591</v>
      </c>
      <c r="B43" s="13">
        <f>MONTH(tbl_operations[[#This Row],[Data]])</f>
        <v>10</v>
      </c>
      <c r="C43" s="6" t="s">
        <v>71</v>
      </c>
      <c r="D43" s="6" t="s">
        <v>30</v>
      </c>
      <c r="E43" s="6" t="s">
        <v>60</v>
      </c>
      <c r="F43" s="7">
        <v>250</v>
      </c>
      <c r="G43" s="6" t="s">
        <v>2</v>
      </c>
      <c r="H43" s="6" t="s">
        <v>7</v>
      </c>
    </row>
    <row r="44" spans="1:8" ht="18" x14ac:dyDescent="0.25">
      <c r="A44" s="5">
        <v>45595</v>
      </c>
      <c r="B44" s="13">
        <f>MONTH(tbl_operations[[#This Row],[Data]])</f>
        <v>10</v>
      </c>
      <c r="C44" s="6" t="s">
        <v>71</v>
      </c>
      <c r="D44" s="6" t="s">
        <v>36</v>
      </c>
      <c r="E44" s="6" t="s">
        <v>61</v>
      </c>
      <c r="F44" s="7">
        <v>220</v>
      </c>
      <c r="G44" s="6" t="s">
        <v>2</v>
      </c>
      <c r="H44" s="6" t="s">
        <v>7</v>
      </c>
    </row>
    <row r="45" spans="1:8" ht="36" x14ac:dyDescent="0.25">
      <c r="A45" s="5">
        <v>45596</v>
      </c>
      <c r="B45" s="13">
        <f>MONTH(tbl_operations[[#This Row],[Data]])</f>
        <v>10</v>
      </c>
      <c r="C45" s="6" t="s">
        <v>71</v>
      </c>
      <c r="D45" s="6" t="s">
        <v>34</v>
      </c>
      <c r="E45" s="6" t="s">
        <v>62</v>
      </c>
      <c r="F45" s="7">
        <v>500</v>
      </c>
      <c r="G45" s="6" t="s">
        <v>10</v>
      </c>
      <c r="H45" s="6" t="s">
        <v>7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60B957-D85D-6242-8028-944AE16B0D01}">
  <sheetPr>
    <tabColor theme="8" tint="-0.499984740745262"/>
  </sheetPr>
  <dimension ref="B1:L20"/>
  <sheetViews>
    <sheetView showGridLines="0" workbookViewId="0">
      <selection activeCell="J20" sqref="J20"/>
    </sheetView>
  </sheetViews>
  <sheetFormatPr baseColWidth="10" defaultRowHeight="15" x14ac:dyDescent="0.2"/>
  <cols>
    <col min="2" max="2" width="17.83203125" bestFit="1" customWidth="1"/>
    <col min="3" max="3" width="12.5" bestFit="1" customWidth="1"/>
    <col min="4" max="4" width="15" customWidth="1"/>
    <col min="5" max="5" width="16.33203125" bestFit="1" customWidth="1"/>
    <col min="6" max="6" width="12.5" bestFit="1" customWidth="1"/>
    <col min="11" max="11" width="17.6640625" customWidth="1"/>
    <col min="12" max="12" width="12.5" bestFit="1" customWidth="1"/>
  </cols>
  <sheetData>
    <row r="1" spans="2:12" x14ac:dyDescent="0.2">
      <c r="B1" t="s">
        <v>75</v>
      </c>
    </row>
    <row r="2" spans="2:12" x14ac:dyDescent="0.2">
      <c r="B2" s="11" t="s">
        <v>64</v>
      </c>
      <c r="C2" t="s">
        <v>71</v>
      </c>
    </row>
    <row r="4" spans="2:12" x14ac:dyDescent="0.2">
      <c r="B4" s="11" t="s">
        <v>72</v>
      </c>
      <c r="C4" t="s">
        <v>74</v>
      </c>
      <c r="E4" s="11" t="s">
        <v>64</v>
      </c>
      <c r="F4" t="s">
        <v>70</v>
      </c>
    </row>
    <row r="5" spans="2:12" x14ac:dyDescent="0.2">
      <c r="B5" s="1" t="s">
        <v>4</v>
      </c>
      <c r="C5" s="12">
        <v>1600</v>
      </c>
    </row>
    <row r="6" spans="2:12" x14ac:dyDescent="0.2">
      <c r="B6" s="1" t="s">
        <v>30</v>
      </c>
      <c r="C6" s="12">
        <v>330</v>
      </c>
      <c r="E6" s="11" t="s">
        <v>72</v>
      </c>
      <c r="F6" t="s">
        <v>74</v>
      </c>
      <c r="K6" t="s">
        <v>80</v>
      </c>
      <c r="L6" s="12">
        <f>Tabela2[[#Totals],[Depósito]]</f>
        <v>4983</v>
      </c>
    </row>
    <row r="7" spans="2:12" x14ac:dyDescent="0.2">
      <c r="B7" s="1" t="s">
        <v>16</v>
      </c>
      <c r="C7" s="12">
        <v>1100</v>
      </c>
      <c r="E7" s="1" t="s">
        <v>41</v>
      </c>
      <c r="F7" s="12">
        <v>1200</v>
      </c>
      <c r="K7" t="s">
        <v>79</v>
      </c>
      <c r="L7" s="18">
        <v>20000</v>
      </c>
    </row>
    <row r="8" spans="2:12" x14ac:dyDescent="0.2">
      <c r="B8" s="1" t="s">
        <v>24</v>
      </c>
      <c r="C8" s="12">
        <v>3000</v>
      </c>
      <c r="E8" s="1" t="s">
        <v>20</v>
      </c>
      <c r="F8" s="12">
        <v>800</v>
      </c>
    </row>
    <row r="9" spans="2:12" x14ac:dyDescent="0.2">
      <c r="B9" s="1" t="s">
        <v>36</v>
      </c>
      <c r="C9" s="12">
        <v>570</v>
      </c>
      <c r="E9" s="1" t="s">
        <v>0</v>
      </c>
      <c r="F9" s="12">
        <v>15000</v>
      </c>
    </row>
    <row r="10" spans="2:12" x14ac:dyDescent="0.2">
      <c r="B10" s="1" t="s">
        <v>12</v>
      </c>
      <c r="C10" s="12">
        <v>500</v>
      </c>
      <c r="E10" s="1" t="s">
        <v>54</v>
      </c>
      <c r="F10" s="12">
        <v>1500</v>
      </c>
    </row>
    <row r="11" spans="2:12" x14ac:dyDescent="0.2">
      <c r="B11" s="1" t="s">
        <v>32</v>
      </c>
      <c r="C11" s="12">
        <v>350</v>
      </c>
      <c r="E11" s="1" t="s">
        <v>73</v>
      </c>
      <c r="F11" s="12">
        <v>18500</v>
      </c>
    </row>
    <row r="12" spans="2:12" x14ac:dyDescent="0.2">
      <c r="B12" s="1" t="s">
        <v>28</v>
      </c>
      <c r="C12" s="12">
        <v>830</v>
      </c>
    </row>
    <row r="13" spans="2:12" x14ac:dyDescent="0.2">
      <c r="B13" s="1" t="s">
        <v>14</v>
      </c>
      <c r="C13" s="12">
        <v>970</v>
      </c>
    </row>
    <row r="14" spans="2:12" x14ac:dyDescent="0.2">
      <c r="B14" s="1" t="s">
        <v>22</v>
      </c>
      <c r="C14" s="12">
        <v>1400</v>
      </c>
    </row>
    <row r="15" spans="2:12" x14ac:dyDescent="0.2">
      <c r="B15" s="1" t="s">
        <v>8</v>
      </c>
      <c r="C15" s="12">
        <v>800</v>
      </c>
    </row>
    <row r="16" spans="2:12" x14ac:dyDescent="0.2">
      <c r="B16" s="1" t="s">
        <v>45</v>
      </c>
      <c r="C16" s="12">
        <v>250</v>
      </c>
    </row>
    <row r="17" spans="2:3" x14ac:dyDescent="0.2">
      <c r="B17" s="1" t="s">
        <v>26</v>
      </c>
      <c r="C17" s="12">
        <v>1250</v>
      </c>
    </row>
    <row r="18" spans="2:3" x14ac:dyDescent="0.2">
      <c r="B18" s="1" t="s">
        <v>18</v>
      </c>
      <c r="C18" s="12">
        <v>1500</v>
      </c>
    </row>
    <row r="19" spans="2:3" x14ac:dyDescent="0.2">
      <c r="B19" s="1" t="s">
        <v>34</v>
      </c>
      <c r="C19" s="12">
        <v>1250</v>
      </c>
    </row>
    <row r="20" spans="2:3" x14ac:dyDescent="0.2">
      <c r="B20" s="1" t="s">
        <v>73</v>
      </c>
      <c r="C20" s="12">
        <v>15700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/>
  <drawing r:id="rId3"/>
  <extLst>
    <ext xmlns:x14="http://schemas.microsoft.com/office/spreadsheetml/2009/9/main" uri="{A8765BA9-456A-4dab-B4F3-ACF838C121DE}">
      <x14:slicerList>
        <x14:slicer r:id="rId4"/>
      </x14:slicerList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1B783F-A38D-2648-87EE-DE802C6346B6}">
  <dimension ref="A1:B12"/>
  <sheetViews>
    <sheetView workbookViewId="0">
      <selection activeCell="B12" sqref="B12"/>
    </sheetView>
  </sheetViews>
  <sheetFormatPr baseColWidth="10" defaultRowHeight="15" x14ac:dyDescent="0.2"/>
  <cols>
    <col min="1" max="1" width="23.1640625" bestFit="1" customWidth="1"/>
    <col min="2" max="2" width="15.33203125" bestFit="1" customWidth="1"/>
  </cols>
  <sheetData>
    <row r="1" spans="1:2" ht="16" x14ac:dyDescent="0.2">
      <c r="A1" s="16" t="s">
        <v>77</v>
      </c>
      <c r="B1" s="17" t="s">
        <v>78</v>
      </c>
    </row>
    <row r="2" spans="1:2" ht="17" x14ac:dyDescent="0.25">
      <c r="A2" s="14">
        <v>45603</v>
      </c>
      <c r="B2" s="15">
        <v>50</v>
      </c>
    </row>
    <row r="3" spans="1:2" ht="17" x14ac:dyDescent="0.25">
      <c r="A3" s="14">
        <v>45604</v>
      </c>
      <c r="B3" s="15">
        <v>856</v>
      </c>
    </row>
    <row r="4" spans="1:2" ht="17" x14ac:dyDescent="0.25">
      <c r="A4" s="14">
        <v>45605</v>
      </c>
      <c r="B4" s="15">
        <v>535</v>
      </c>
    </row>
    <row r="5" spans="1:2" ht="17" x14ac:dyDescent="0.25">
      <c r="A5" s="14">
        <v>45606</v>
      </c>
      <c r="B5" s="15">
        <v>947</v>
      </c>
    </row>
    <row r="6" spans="1:2" ht="17" x14ac:dyDescent="0.25">
      <c r="A6" s="14">
        <v>45607</v>
      </c>
      <c r="B6" s="15">
        <v>411</v>
      </c>
    </row>
    <row r="7" spans="1:2" ht="17" x14ac:dyDescent="0.25">
      <c r="A7" s="14">
        <v>45608</v>
      </c>
      <c r="B7" s="15">
        <v>507</v>
      </c>
    </row>
    <row r="8" spans="1:2" ht="17" x14ac:dyDescent="0.25">
      <c r="A8" s="14">
        <v>45609</v>
      </c>
      <c r="B8" s="15">
        <v>167</v>
      </c>
    </row>
    <row r="9" spans="1:2" ht="17" x14ac:dyDescent="0.25">
      <c r="A9" s="14">
        <v>45610</v>
      </c>
      <c r="B9" s="15">
        <v>474</v>
      </c>
    </row>
    <row r="10" spans="1:2" ht="17" x14ac:dyDescent="0.25">
      <c r="A10" s="14">
        <v>45611</v>
      </c>
      <c r="B10" s="15">
        <v>632</v>
      </c>
    </row>
    <row r="11" spans="1:2" ht="17" x14ac:dyDescent="0.25">
      <c r="A11" s="14">
        <v>45612</v>
      </c>
      <c r="B11" s="15">
        <v>404</v>
      </c>
    </row>
    <row r="12" spans="1:2" ht="17" x14ac:dyDescent="0.25">
      <c r="A12" s="14"/>
      <c r="B12" s="15">
        <f>SUBTOTAL(109,Tabela2[Depósito])</f>
        <v>4983</v>
      </c>
    </row>
  </sheetData>
  <pageMargins left="0.511811024" right="0.511811024" top="0.78740157499999996" bottom="0.78740157499999996" header="0.31496062000000002" footer="0.31496062000000002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47B631-0C8E-494E-B04F-AEB5F54CD1D4}">
  <dimension ref="A1"/>
  <sheetViews>
    <sheetView showGridLines="0" tabSelected="1" zoomScaleNormal="100" workbookViewId="0">
      <selection activeCell="Q13" sqref="Q13"/>
    </sheetView>
  </sheetViews>
  <sheetFormatPr baseColWidth="10" defaultRowHeight="15" x14ac:dyDescent="0.2"/>
  <sheetData/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851b35d3-0456-4d6a-bc2f-da927e91d158">
      <Terms xmlns="http://schemas.microsoft.com/office/infopath/2007/PartnerControls"/>
    </lcf76f155ced4ddcb4097134ff3c332f>
    <TaxCatchAll xmlns="19483571-f922-4e8e-9c1c-26f0a2252132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01E48B58A68BE64E9120D347E3E06B3A" ma:contentTypeVersion="19" ma:contentTypeDescription="Crie um novo documento." ma:contentTypeScope="" ma:versionID="2f90046ec77328b7f86417d2e03b3d33">
  <xsd:schema xmlns:xsd="http://www.w3.org/2001/XMLSchema" xmlns:xs="http://www.w3.org/2001/XMLSchema" xmlns:p="http://schemas.microsoft.com/office/2006/metadata/properties" xmlns:ns2="851b35d3-0456-4d6a-bc2f-da927e91d158" xmlns:ns3="19483571-f922-4e8e-9c1c-26f0a2252132" targetNamespace="http://schemas.microsoft.com/office/2006/metadata/properties" ma:root="true" ma:fieldsID="c815006ac2d4f05ee97fdd57e40d8e38" ns2:_="" ns3:_="">
    <xsd:import namespace="851b35d3-0456-4d6a-bc2f-da927e91d158"/>
    <xsd:import namespace="19483571-f922-4e8e-9c1c-26f0a225213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LengthInSecond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1b35d3-0456-4d6a-bc2f-da927e91d15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7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8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0" nillable="true" ma:taxonomy="true" ma:internalName="lcf76f155ced4ddcb4097134ff3c332f" ma:taxonomyFieldName="MediaServiceImageTags" ma:displayName="Marcações de imagem" ma:readOnly="false" ma:fieldId="{5cf76f15-5ced-4ddc-b409-7134ff3c332f}" ma:taxonomyMulti="true" ma:sspId="44a7fbd4-9dae-4371-bb8c-f658cfc5cb1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2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  <xsd:element name="MediaServiceObjectDetectorVersions" ma:index="24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9483571-f922-4e8e-9c1c-26f0a2252132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21" nillable="true" ma:displayName="Taxonomy Catch All Column" ma:hidden="true" ma:list="{a4ca5b0e-bf34-4fb2-bc21-1657b419a556}" ma:internalName="TaxCatchAll" ma:showField="CatchAllData" ma:web="19483571-f922-4e8e-9c1c-26f0a2252132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4963D8E4-1D6C-4FCF-8D1D-F56D49A3BA19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8FD9E30B-54D8-4CE8-A6E5-E0A6CC213332}">
  <ds:schemaRefs>
    <ds:schemaRef ds:uri="http://schemas.microsoft.com/office/2006/metadata/properties"/>
    <ds:schemaRef ds:uri="http://schemas.microsoft.com/office/infopath/2007/PartnerControls"/>
    <ds:schemaRef ds:uri="851b35d3-0456-4d6a-bc2f-da927e91d158"/>
    <ds:schemaRef ds:uri="19483571-f922-4e8e-9c1c-26f0a2252132"/>
  </ds:schemaRefs>
</ds:datastoreItem>
</file>

<file path=customXml/itemProps3.xml><?xml version="1.0" encoding="utf-8"?>
<ds:datastoreItem xmlns:ds="http://schemas.openxmlformats.org/officeDocument/2006/customXml" ds:itemID="{51DA261A-E008-49B4-91DC-52FE5A91438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1b35d3-0456-4d6a-bc2f-da927e91d158"/>
    <ds:schemaRef ds:uri="19483571-f922-4e8e-9c1c-26f0a225213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Dados</vt:lpstr>
      <vt:lpstr>Controller</vt:lpstr>
      <vt:lpstr>Caixinha</vt:lpstr>
      <vt:lpstr>Dashboard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Felipe</dc:creator>
  <cp:keywords/>
  <dc:description/>
  <cp:lastModifiedBy>Jorge Noboru Takahashi</cp:lastModifiedBy>
  <cp:revision/>
  <dcterms:created xsi:type="dcterms:W3CDTF">2015-06-05T18:19:34Z</dcterms:created>
  <dcterms:modified xsi:type="dcterms:W3CDTF">2025-01-12T06:24:09Z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0x01010001E48B58A68BE64E9120D347E3E06B3A</vt:lpwstr>
  </property>
  <property fmtid="{D5CDD505-2E9C-101B-9397-08002B2CF9AE}" pid="3" name="MediaServiceImageTags">
    <vt:lpwstr/>
  </property>
</Properties>
</file>